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19305" windowHeight="7935" tabRatio="909" firstSheet="43" activeTab="5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V26" i="73" l="1"/>
  <c r="W26" i="73"/>
  <c r="X26" i="73"/>
  <c r="Y26" i="73"/>
  <c r="Q27" i="73"/>
  <c r="Q26" i="73" s="1"/>
  <c r="Q21" i="73" s="1"/>
  <c r="R27" i="73"/>
  <c r="S27" i="73"/>
  <c r="S26" i="73" s="1"/>
  <c r="S21" i="73" s="1"/>
  <c r="T27" i="73"/>
  <c r="U26" i="73"/>
  <c r="U21" i="73" s="1"/>
  <c r="V27" i="73"/>
  <c r="W27" i="73"/>
  <c r="X27" i="73"/>
  <c r="Y27" i="73"/>
  <c r="Z27" i="73"/>
  <c r="P27" i="73"/>
  <c r="R26" i="73"/>
  <c r="Z26" i="73"/>
  <c r="P26" i="73"/>
  <c r="P21" i="73" s="1"/>
  <c r="Q22" i="73"/>
  <c r="R22" i="73"/>
  <c r="S22" i="73"/>
  <c r="T22" i="73"/>
  <c r="U22" i="73"/>
  <c r="V22" i="73"/>
  <c r="W22" i="73"/>
  <c r="X22" i="73"/>
  <c r="Y22" i="73"/>
  <c r="Z22" i="73"/>
  <c r="P22" i="73"/>
  <c r="Q27" i="69"/>
  <c r="R27" i="69"/>
  <c r="R26" i="69" s="1"/>
  <c r="R21" i="69" s="1"/>
  <c r="S27" i="69"/>
  <c r="S26" i="69" s="1"/>
  <c r="S21" i="69" s="1"/>
  <c r="T27" i="69"/>
  <c r="T26" i="69" s="1"/>
  <c r="T21" i="69" s="1"/>
  <c r="U27" i="69"/>
  <c r="V27" i="69"/>
  <c r="V26" i="69" s="1"/>
  <c r="V21" i="69" s="1"/>
  <c r="W27" i="69"/>
  <c r="W26" i="69" s="1"/>
  <c r="W21" i="69" s="1"/>
  <c r="X27" i="69"/>
  <c r="Y27" i="69"/>
  <c r="Z27" i="69"/>
  <c r="Z26" i="69" s="1"/>
  <c r="Z21" i="69" s="1"/>
  <c r="AA27" i="69"/>
  <c r="AA26" i="69" s="1"/>
  <c r="AA21" i="69" s="1"/>
  <c r="AB27" i="69"/>
  <c r="AC27" i="69"/>
  <c r="P27" i="69"/>
  <c r="Q26" i="69"/>
  <c r="Q21" i="69" s="1"/>
  <c r="U26" i="69"/>
  <c r="X26" i="69"/>
  <c r="X21" i="69" s="1"/>
  <c r="Y26" i="69"/>
  <c r="Y21" i="69" s="1"/>
  <c r="AB26" i="69"/>
  <c r="AB21" i="69" s="1"/>
  <c r="AC26" i="69"/>
  <c r="P26" i="69"/>
  <c r="U21" i="69"/>
  <c r="P21" i="69"/>
  <c r="Q67" i="66"/>
  <c r="Q21" i="57"/>
  <c r="R21" i="57"/>
  <c r="S21" i="57"/>
  <c r="T21" i="57"/>
  <c r="U21" i="57"/>
  <c r="V21" i="57"/>
  <c r="W21" i="57"/>
  <c r="X21" i="57"/>
  <c r="P21" i="57"/>
  <c r="P22" i="24"/>
  <c r="P21" i="24"/>
  <c r="P22" i="15"/>
  <c r="P27" i="15"/>
  <c r="P30" i="15"/>
  <c r="P31" i="15"/>
  <c r="P32" i="15"/>
  <c r="P33" i="15"/>
  <c r="P34" i="15"/>
  <c r="P21" i="15"/>
  <c r="P39" i="6"/>
  <c r="P41" i="6"/>
  <c r="P37" i="6"/>
  <c r="T26" i="73" l="1"/>
  <c r="T21" i="73" s="1"/>
  <c r="W21" i="73"/>
  <c r="X21" i="73"/>
  <c r="R21" i="73"/>
  <c r="Z21" i="73"/>
  <c r="Y21" i="73"/>
  <c r="V21" i="73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sharedStrings.xml><?xml version="1.0" encoding="utf-8"?>
<sst xmlns="http://schemas.openxmlformats.org/spreadsheetml/2006/main" count="18920" uniqueCount="11261">
  <si>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</si>
  <si>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</si>
  <si>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</si>
  <si>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</si>
  <si>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</si>
  <si>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</si>
  <si>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</si>
  <si>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</si>
  <si>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</si>
  <si>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</si>
  <si>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</si>
  <si>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</si>
  <si>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</si>
  <si>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</si>
  <si>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</si>
  <si>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</si>
  <si>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</si>
  <si>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</si>
  <si>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</si>
  <si>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</si>
  <si>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</si>
  <si>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</si>
  <si>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</si>
  <si>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</si>
  <si>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</si>
  <si>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</si>
  <si>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</si>
  <si>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</si>
  <si>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</si>
  <si>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</si>
  <si>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</si>
  <si>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</si>
  <si>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</si>
  <si>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</si>
  <si>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</si>
  <si>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</si>
  <si>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</si>
  <si>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</si>
  <si>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</si>
  <si>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</si>
  <si>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</si>
  <si>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</si>
  <si>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</si>
  <si>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</si>
  <si>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</si>
  <si>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</si>
  <si>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</si>
  <si>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</si>
  <si>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</si>
  <si>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</si>
  <si>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</si>
  <si>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</si>
  <si>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</si>
  <si>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</si>
  <si>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</si>
  <si>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</si>
  <si>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</si>
  <si>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</si>
  <si>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</si>
  <si>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</si>
  <si>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</si>
  <si>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</si>
  <si>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</si>
  <si>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</si>
  <si>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</si>
  <si>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</si>
  <si>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</si>
  <si>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</si>
  <si>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</si>
  <si>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</si>
  <si>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</si>
  <si>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</si>
  <si>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</si>
  <si>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</si>
  <si>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</si>
  <si>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</si>
  <si>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</si>
  <si>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</si>
  <si>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</si>
  <si>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</si>
  <si>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</si>
  <si>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</si>
  <si>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</si>
  <si>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</si>
  <si>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</si>
  <si>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</si>
  <si>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</si>
  <si>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</si>
  <si>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</si>
  <si>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</si>
  <si>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</si>
  <si>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</si>
  <si>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</si>
  <si>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</si>
  <si>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</si>
  <si>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</si>
  <si>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</si>
  <si>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</si>
  <si>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</si>
  <si>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</si>
  <si>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</si>
  <si>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</si>
  <si>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</si>
  <si>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</si>
  <si>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</si>
  <si>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</si>
  <si>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</si>
  <si>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</si>
  <si>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</si>
  <si>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</si>
  <si>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</si>
  <si>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</si>
  <si>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</si>
  <si>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</si>
  <si>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</si>
  <si>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</si>
  <si>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</si>
  <si>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</si>
  <si>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</si>
  <si>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</si>
  <si>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</si>
  <si>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</si>
  <si>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</si>
  <si>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</si>
  <si>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</si>
  <si>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</si>
  <si>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</si>
  <si>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</si>
  <si>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</si>
  <si>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</si>
  <si>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</si>
  <si>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</si>
  <si>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</si>
  <si>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</si>
  <si>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</si>
  <si>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</si>
  <si>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</si>
  <si>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</si>
  <si>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</si>
  <si>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</si>
  <si>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</si>
  <si>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</si>
  <si>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</si>
  <si>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</si>
  <si>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</si>
  <si>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</si>
  <si>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</si>
  <si>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</si>
  <si>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</si>
  <si>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</si>
  <si>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</si>
  <si>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</si>
  <si>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</si>
  <si>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</si>
  <si>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</si>
  <si>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</si>
  <si>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</si>
  <si>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</si>
  <si>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</si>
  <si>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</si>
  <si>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</si>
  <si>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</si>
  <si>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</si>
  <si>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</si>
  <si>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</si>
  <si>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</si>
  <si>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</si>
  <si>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</si>
  <si>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</si>
  <si>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</si>
  <si>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</si>
  <si>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</si>
  <si>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</si>
  <si>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</si>
  <si>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</si>
  <si>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</si>
  <si>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</si>
  <si>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</si>
  <si>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</si>
  <si>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</si>
  <si>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</si>
  <si>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</si>
  <si>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</si>
  <si>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</si>
  <si>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</si>
  <si>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</si>
  <si>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</si>
  <si>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</si>
  <si>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</si>
  <si>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</si>
  <si>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</si>
  <si>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</si>
  <si>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</si>
  <si>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</si>
  <si>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</si>
  <si>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</si>
  <si>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</si>
  <si>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</si>
  <si>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</si>
  <si>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</si>
  <si>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</si>
  <si>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</si>
  <si>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</si>
  <si>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</si>
  <si>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</si>
  <si>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</si>
  <si>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</si>
  <si>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</si>
  <si>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</si>
  <si>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</si>
  <si>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</si>
  <si>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</si>
  <si>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</si>
  <si>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</si>
  <si>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</si>
  <si>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</si>
  <si>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</si>
  <si>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</si>
  <si>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</si>
  <si>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</si>
  <si>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</si>
  <si>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</si>
  <si>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</si>
  <si>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</si>
  <si>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</si>
  <si>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</si>
  <si>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</si>
  <si>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</si>
  <si>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</si>
  <si>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</si>
  <si>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</si>
  <si>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</si>
  <si>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</si>
  <si>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</si>
  <si>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</si>
  <si>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</si>
  <si>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</si>
  <si>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</si>
  <si>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</si>
  <si>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</si>
  <si>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</si>
  <si>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</si>
  <si>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</si>
  <si>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</si>
  <si>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</si>
  <si>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</si>
  <si>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</si>
  <si>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</si>
  <si>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</si>
  <si>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</si>
  <si>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</si>
  <si>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</si>
  <si>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</si>
  <si>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</si>
  <si>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</si>
  <si>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</si>
  <si>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</si>
  <si>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</si>
  <si>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</si>
  <si>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</si>
  <si>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</si>
  <si>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</si>
  <si>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</si>
  <si>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</si>
  <si>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</si>
  <si>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</si>
  <si>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</si>
  <si>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</si>
  <si>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</si>
  <si>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</si>
  <si>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</si>
  <si>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</si>
  <si>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</si>
  <si>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</si>
  <si>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</si>
  <si>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</si>
  <si>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</si>
  <si>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</si>
  <si>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</si>
  <si>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</si>
  <si>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</si>
  <si>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</si>
  <si>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</si>
  <si>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</si>
  <si>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</si>
  <si>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</si>
  <si>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</si>
  <si>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</si>
  <si>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</si>
  <si>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</si>
  <si>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</si>
  <si>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</si>
  <si>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</si>
  <si>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</si>
  <si>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</si>
  <si>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</si>
  <si>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</si>
  <si>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</si>
  <si>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</si>
  <si>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</si>
  <si>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</si>
  <si>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</si>
  <si>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</si>
  <si>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</si>
  <si>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</si>
  <si>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</si>
  <si>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</si>
  <si>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</si>
  <si>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</si>
  <si>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</si>
  <si>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</si>
  <si>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</si>
  <si>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</si>
  <si>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</si>
  <si>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</si>
  <si>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</si>
  <si>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</si>
  <si>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</si>
  <si>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</si>
  <si>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</si>
  <si>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</si>
  <si>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</si>
  <si>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</si>
  <si>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</si>
  <si>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</si>
  <si>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</si>
  <si>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</si>
  <si>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</si>
  <si>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</si>
  <si>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</si>
  <si>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</si>
  <si>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</si>
  <si>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</si>
  <si>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</si>
  <si>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</si>
  <si>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</si>
  <si>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</si>
  <si>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</si>
  <si>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</si>
  <si>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</si>
  <si>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</si>
  <si>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</si>
  <si>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</si>
  <si>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</si>
  <si>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</si>
  <si>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</si>
  <si>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</si>
  <si>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</si>
  <si>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</si>
  <si>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</si>
  <si>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</si>
  <si>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</si>
  <si>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</si>
  <si>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</si>
  <si>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</si>
  <si>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</si>
  <si>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</si>
  <si>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</si>
  <si>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</si>
  <si>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</si>
  <si>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</si>
  <si>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</si>
  <si>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</si>
  <si>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</si>
  <si>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</si>
  <si>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</si>
  <si>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</si>
  <si>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</si>
  <si>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</si>
  <si>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</si>
  <si>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</si>
  <si>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</si>
  <si>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</si>
  <si>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</si>
  <si>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</si>
  <si>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</si>
  <si>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</si>
  <si>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</si>
  <si>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</si>
  <si>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</si>
  <si>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</si>
  <si>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</si>
  <si>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</si>
  <si>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</si>
  <si>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</si>
  <si>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</si>
  <si>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</si>
  <si>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</si>
  <si>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</si>
  <si>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</si>
  <si>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</si>
  <si>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</si>
  <si>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</si>
  <si>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</si>
  <si>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</si>
  <si>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</si>
  <si>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</si>
  <si>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</si>
  <si>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</si>
  <si>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</si>
  <si>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</si>
  <si>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</si>
  <si>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</si>
  <si>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</si>
  <si>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</si>
  <si>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</si>
  <si>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</si>
  <si>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</si>
  <si>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</si>
  <si>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</si>
  <si>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</si>
  <si>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</si>
  <si>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</si>
  <si>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</si>
  <si>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</si>
  <si>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</si>
  <si>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</si>
  <si>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</si>
  <si>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</si>
  <si>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</si>
  <si>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</si>
  <si>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</si>
  <si>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</si>
  <si>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</si>
  <si>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</si>
  <si>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</si>
  <si>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</si>
  <si>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</si>
  <si>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</si>
  <si>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</si>
  <si>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</si>
  <si>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</si>
  <si>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</si>
  <si>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</si>
  <si>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</si>
  <si>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</si>
  <si>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</si>
  <si>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</si>
  <si>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</si>
  <si>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</si>
  <si>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</si>
  <si>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</si>
  <si>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</si>
  <si>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</si>
  <si>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</si>
  <si>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</si>
  <si>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</si>
  <si>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</si>
  <si>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</si>
  <si>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</si>
  <si>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</si>
  <si>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</si>
  <si>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</si>
  <si>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</si>
  <si>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</si>
  <si>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</si>
  <si>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</si>
  <si>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</si>
  <si>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</si>
  <si>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</si>
  <si>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</si>
  <si>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</si>
  <si>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</si>
  <si>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</si>
  <si>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</si>
  <si>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</si>
  <si>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</si>
  <si>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</si>
  <si>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</si>
  <si>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</si>
  <si>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</si>
  <si>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</si>
  <si>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</si>
  <si>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</si>
  <si>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</si>
  <si>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</si>
  <si>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</si>
  <si>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</si>
  <si>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</si>
  <si>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</si>
  <si>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</si>
  <si>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</si>
  <si>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</si>
  <si>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</si>
  <si>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</si>
  <si>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</si>
  <si>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</si>
  <si>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</si>
  <si>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</si>
  <si>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</si>
  <si>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</si>
  <si>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</si>
  <si>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</si>
  <si>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</si>
  <si>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</si>
  <si>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</si>
  <si>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</si>
  <si>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</si>
  <si>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</si>
  <si>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</si>
  <si>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</si>
  <si>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</si>
  <si>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</si>
  <si>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</si>
  <si>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</si>
  <si>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</si>
  <si>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</si>
  <si>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</si>
  <si>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</si>
  <si>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</si>
  <si>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</si>
  <si>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</si>
  <si>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</si>
  <si>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</si>
  <si>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</si>
  <si>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</si>
  <si>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</si>
  <si>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</si>
  <si>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</si>
  <si>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</si>
  <si>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</si>
  <si>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</si>
  <si>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</si>
  <si>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</si>
  <si>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</si>
  <si>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</si>
  <si>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</si>
  <si>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</si>
  <si>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</si>
  <si>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</si>
  <si>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</si>
  <si>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</si>
  <si>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</si>
  <si>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</si>
  <si>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</si>
  <si>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</si>
  <si>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</si>
  <si>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</si>
  <si>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</si>
  <si>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</si>
  <si>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</si>
  <si>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</si>
  <si>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</si>
  <si>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</si>
  <si>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</si>
  <si>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</si>
  <si>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</si>
  <si>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</si>
  <si>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</si>
  <si>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</si>
  <si>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</si>
  <si>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</si>
  <si>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</si>
  <si>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</si>
  <si>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</si>
  <si>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</si>
  <si>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</si>
  <si>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</si>
  <si>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</si>
  <si>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</si>
  <si>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</si>
  <si>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</si>
  <si>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</si>
  <si>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</si>
  <si>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</si>
  <si>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</si>
  <si>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</si>
  <si>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</si>
  <si>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</si>
  <si>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</si>
  <si>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</si>
  <si>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</si>
  <si>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</si>
  <si>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</si>
  <si>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</si>
  <si>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</si>
  <si>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</si>
  <si>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</si>
  <si>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</si>
  <si>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</si>
  <si>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</si>
  <si>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</si>
  <si>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</si>
  <si>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</si>
  <si>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</si>
  <si>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</si>
  <si>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</si>
  <si>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</si>
  <si>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</si>
  <si>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</si>
  <si>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</si>
  <si>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</si>
  <si>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</si>
  <si>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</si>
  <si>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</si>
  <si>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</si>
  <si>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</si>
  <si>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</si>
  <si>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</si>
  <si>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</si>
  <si>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</si>
  <si>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</si>
  <si>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</si>
  <si>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</si>
  <si>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</si>
  <si>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</si>
  <si>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</si>
  <si>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</si>
  <si>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</si>
  <si>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</si>
  <si>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</si>
  <si>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</si>
  <si>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</si>
  <si>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</si>
  <si>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</si>
  <si>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</si>
  <si>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</si>
  <si>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</si>
  <si>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</si>
  <si>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</si>
  <si>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</si>
  <si>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</si>
  <si>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</si>
  <si>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</si>
  <si>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</si>
  <si>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</si>
  <si>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</si>
  <si>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</si>
  <si>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</si>
  <si>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</si>
  <si>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</si>
  <si>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</si>
  <si>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</si>
  <si>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</si>
  <si>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</si>
  <si>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</si>
  <si>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</si>
  <si>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</si>
  <si>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</si>
  <si>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</si>
  <si>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</si>
  <si>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</si>
  <si>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</si>
  <si>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</si>
  <si>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</si>
  <si>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</si>
  <si>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</si>
  <si>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</si>
  <si>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</si>
  <si>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</si>
  <si>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</si>
  <si>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</si>
  <si>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</si>
  <si>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</si>
  <si>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</si>
  <si>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</si>
  <si>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</si>
  <si>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</si>
  <si>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</si>
  <si>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</si>
  <si>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</si>
  <si>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</si>
  <si>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</si>
  <si>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</si>
  <si>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</si>
  <si>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</si>
  <si>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</si>
  <si>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</si>
  <si>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</si>
  <si>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</si>
  <si>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</si>
  <si>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</si>
  <si>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</si>
  <si>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</si>
  <si>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</si>
  <si>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</si>
  <si>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</si>
  <si>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</si>
  <si>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</si>
  <si>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</si>
  <si>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</si>
  <si>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</si>
  <si>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</si>
  <si>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</si>
  <si>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</si>
  <si>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</si>
  <si>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</si>
  <si>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</si>
  <si>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</si>
  <si>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</si>
  <si>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</si>
  <si>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</si>
  <si>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</si>
  <si>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</si>
  <si>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</si>
  <si>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</si>
  <si>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</si>
  <si>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</si>
  <si>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</si>
  <si>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</si>
  <si>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</si>
  <si>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</si>
  <si>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</si>
  <si>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</si>
  <si>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</si>
  <si>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</si>
  <si>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</si>
  <si>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</si>
  <si>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</si>
  <si>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</si>
  <si>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</si>
  <si>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</si>
  <si>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</si>
  <si>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</si>
  <si>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</si>
  <si>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</si>
  <si>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</si>
  <si>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</si>
  <si>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</si>
  <si>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</si>
  <si>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</si>
  <si>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</si>
  <si>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</si>
  <si>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</si>
  <si>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</si>
  <si>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</si>
  <si>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</si>
  <si>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</si>
  <si>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</si>
  <si>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</si>
  <si>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</si>
  <si>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</si>
  <si>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</si>
  <si>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</si>
  <si>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</si>
  <si>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</si>
  <si>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</si>
  <si>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</si>
  <si>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</si>
  <si>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</si>
  <si>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</si>
  <si>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</si>
  <si>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</si>
  <si>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</si>
  <si>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</si>
  <si>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</si>
  <si>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</si>
  <si>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</si>
  <si>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</si>
  <si>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</si>
  <si>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</si>
  <si>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</si>
  <si>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</si>
  <si>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</si>
  <si>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</si>
  <si>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</si>
  <si>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</si>
  <si>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</si>
  <si>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</si>
  <si>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</si>
  <si>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</si>
  <si>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</si>
  <si>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</si>
  <si>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</si>
  <si>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</si>
  <si>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</si>
  <si>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</si>
  <si>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</si>
  <si>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</si>
  <si>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</si>
  <si>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</si>
  <si>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</si>
  <si>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</si>
  <si>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</si>
  <si>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</si>
  <si>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</si>
  <si>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</si>
  <si>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</si>
  <si>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</si>
  <si>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</si>
  <si>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</si>
  <si>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</si>
  <si>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</si>
  <si>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</si>
  <si>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</si>
  <si>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</si>
  <si>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</si>
  <si>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</si>
  <si>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</si>
  <si>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</si>
  <si>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</si>
  <si>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</si>
  <si>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</si>
  <si>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</si>
  <si>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</si>
  <si>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</si>
  <si>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</si>
  <si>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</si>
  <si>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</si>
  <si>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</si>
  <si>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</si>
  <si>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</si>
  <si>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</si>
  <si>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</si>
  <si>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</si>
  <si>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</si>
  <si>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</si>
  <si>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</si>
  <si>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</si>
  <si>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</si>
  <si>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</si>
  <si>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</si>
  <si>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</si>
  <si>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</si>
  <si>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</si>
  <si>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</si>
  <si>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</si>
  <si>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</si>
  <si>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</si>
  <si>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</si>
  <si>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</si>
  <si>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</si>
  <si>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</si>
  <si>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</si>
  <si>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</si>
  <si>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</si>
  <si>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</si>
  <si>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</si>
  <si>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</si>
  <si>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</si>
  <si>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</si>
  <si>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</si>
  <si>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</si>
  <si>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</si>
  <si>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</si>
  <si>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</si>
  <si>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</si>
  <si>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</si>
  <si>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</si>
  <si>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</si>
  <si>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</si>
  <si>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</si>
  <si>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</si>
  <si>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</si>
  <si>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</si>
  <si>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</si>
  <si>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</si>
  <si>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</si>
  <si>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</si>
  <si>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</si>
  <si>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</si>
  <si>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</si>
  <si>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</si>
  <si>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</si>
  <si>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</si>
  <si>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</si>
  <si>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</si>
  <si>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</si>
  <si>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</si>
  <si>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</si>
  <si>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</si>
  <si>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</si>
  <si>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</si>
  <si>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</si>
  <si>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</si>
  <si>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</si>
  <si>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</si>
  <si>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</si>
  <si>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</si>
  <si>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</si>
  <si>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</si>
  <si>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</si>
  <si>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</si>
  <si>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</si>
  <si>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</si>
  <si>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</si>
  <si>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</si>
  <si>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</si>
  <si>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</si>
  <si>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</si>
  <si>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</si>
  <si>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</si>
  <si>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</si>
  <si>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</si>
  <si>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</si>
  <si>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</si>
  <si>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</si>
  <si>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</si>
  <si>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</si>
  <si>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</si>
  <si>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</si>
  <si>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</si>
  <si>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</si>
  <si>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</si>
  <si>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</si>
  <si>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</si>
  <si>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</si>
  <si>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</si>
  <si>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</si>
  <si>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</si>
  <si>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</si>
  <si>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</si>
  <si>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</si>
  <si>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</si>
  <si>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</si>
  <si>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</si>
  <si>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</si>
  <si>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</si>
  <si>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</si>
  <si>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</si>
  <si>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</si>
  <si>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</si>
  <si>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</si>
  <si>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</si>
  <si>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</si>
  <si>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</si>
  <si>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</si>
  <si>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</si>
  <si>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</si>
  <si>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</si>
  <si>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</si>
  <si>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</si>
  <si>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</si>
  <si>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</si>
  <si>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</si>
  <si>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</si>
  <si>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</si>
  <si>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</si>
  <si>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</si>
  <si>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</si>
  <si>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</si>
  <si>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</si>
  <si>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</si>
  <si>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</si>
  <si>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</si>
  <si>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</si>
  <si>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</si>
  <si>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</si>
  <si>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</si>
  <si>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</si>
  <si>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</si>
  <si>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</si>
  <si>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</si>
  <si>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</si>
  <si>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</si>
  <si>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</si>
  <si>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</si>
  <si>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</si>
  <si>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</si>
  <si>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</si>
  <si>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</si>
  <si>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</si>
  <si>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</si>
  <si>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</si>
  <si>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</si>
  <si>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</si>
  <si>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</si>
  <si>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</si>
  <si>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</si>
  <si>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</si>
  <si>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</si>
  <si>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</si>
  <si>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</si>
  <si>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</si>
  <si>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</si>
  <si>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</si>
  <si>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</si>
  <si>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</si>
  <si>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</si>
  <si>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</si>
  <si>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</si>
  <si>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</si>
  <si>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</si>
  <si>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</si>
  <si>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</si>
  <si>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</si>
  <si>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</si>
  <si>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</si>
  <si>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</si>
  <si>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</si>
  <si>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</si>
  <si>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</si>
  <si>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</si>
  <si>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</si>
  <si>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</si>
  <si>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</si>
  <si>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</si>
  <si>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</si>
  <si>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</si>
  <si>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</si>
  <si>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</si>
  <si>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</si>
  <si>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</si>
  <si>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</si>
  <si>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</si>
  <si>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</si>
  <si>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</si>
  <si>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</si>
  <si>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</si>
  <si>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</si>
  <si>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</si>
  <si>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</si>
  <si>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</si>
  <si>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</si>
  <si>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</si>
  <si>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</si>
  <si>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</si>
  <si>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</si>
  <si>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</si>
  <si>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</si>
  <si>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</si>
  <si>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</si>
  <si>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</si>
  <si>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</si>
  <si>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</si>
  <si>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</si>
  <si>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</si>
  <si>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</si>
  <si>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</si>
  <si>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</si>
  <si>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</si>
  <si>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</si>
  <si>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</si>
  <si>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</si>
  <si>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</si>
  <si>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</si>
  <si>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</si>
  <si>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</si>
  <si>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</si>
  <si>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</si>
  <si>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</si>
  <si>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</si>
  <si>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</si>
  <si>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</si>
  <si>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</si>
  <si>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</si>
  <si>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</si>
  <si>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</si>
  <si>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</si>
  <si>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</si>
  <si>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</si>
  <si>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</si>
  <si>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</si>
  <si>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</si>
  <si>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</si>
  <si>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</si>
  <si>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</si>
  <si>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</si>
  <si>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</si>
  <si>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</si>
  <si>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</si>
  <si>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</si>
  <si>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</si>
  <si>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</si>
  <si>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</si>
  <si>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</si>
  <si>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</si>
  <si>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</si>
  <si>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</si>
  <si>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</si>
  <si>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</si>
  <si>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</si>
  <si>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</si>
  <si>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</si>
  <si>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</si>
  <si>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</si>
  <si>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</si>
  <si>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</si>
  <si>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</si>
  <si>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</si>
  <si>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</si>
  <si>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</si>
  <si>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</si>
  <si>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</si>
  <si>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</si>
  <si>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</si>
  <si>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</si>
  <si>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</si>
  <si>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</si>
  <si>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</si>
  <si>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</si>
  <si>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</si>
  <si>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</si>
  <si>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</si>
  <si>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</si>
  <si>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</si>
  <si>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</si>
  <si>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</si>
  <si>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</si>
  <si>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</si>
  <si>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</si>
  <si>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</si>
  <si>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</si>
  <si>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</si>
  <si>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</si>
  <si>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</si>
  <si>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</si>
  <si>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</si>
  <si>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</si>
  <si>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</si>
  <si>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</si>
  <si>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</si>
  <si>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</si>
  <si>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</si>
  <si>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</si>
  <si>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</si>
  <si>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</si>
  <si>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</si>
  <si>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</si>
  <si>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</si>
  <si>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</si>
  <si>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</si>
  <si>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</si>
  <si>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</si>
  <si>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</si>
  <si>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</si>
  <si>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</si>
  <si>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</si>
  <si>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</si>
  <si>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</si>
  <si>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</si>
  <si>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</si>
  <si>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</si>
  <si>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</si>
  <si>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</si>
  <si>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</si>
  <si>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</si>
  <si>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</si>
  <si>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</si>
  <si>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</si>
  <si>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</si>
  <si>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</si>
  <si>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</si>
  <si>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</si>
  <si>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</si>
  <si>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</si>
  <si>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</si>
  <si>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</si>
  <si>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</si>
  <si>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</si>
  <si>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</si>
  <si>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</si>
  <si>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</si>
  <si>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</si>
  <si>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</si>
  <si>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</si>
  <si>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</si>
  <si>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</si>
  <si>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</si>
  <si>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</si>
  <si>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</si>
  <si>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</si>
  <si>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</si>
  <si>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</si>
  <si>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</si>
  <si>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</si>
  <si>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</si>
  <si>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</si>
  <si>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</si>
  <si>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</si>
  <si>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</si>
  <si>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</si>
  <si>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</si>
  <si>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</si>
  <si>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</si>
  <si>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</si>
  <si>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</si>
  <si>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</si>
  <si>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</si>
  <si>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</si>
  <si>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</si>
  <si>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</si>
  <si>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</si>
  <si>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</si>
  <si>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</si>
  <si>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</si>
  <si>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</si>
  <si>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</si>
  <si>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</si>
  <si>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</si>
  <si>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</si>
  <si>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</si>
  <si>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</si>
  <si>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</si>
  <si>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</si>
  <si>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</si>
  <si>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</si>
  <si>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</si>
  <si>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</si>
  <si>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</si>
  <si>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</si>
  <si>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</si>
  <si>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</si>
  <si>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</si>
  <si>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</si>
  <si>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</si>
  <si>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</si>
  <si>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</si>
  <si>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</si>
  <si>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</si>
  <si>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</si>
  <si>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</si>
  <si>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</si>
  <si>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</si>
  <si>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</si>
  <si>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</si>
  <si>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</si>
  <si>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</si>
  <si>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</si>
  <si>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</si>
  <si>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</si>
  <si>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</si>
  <si>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</si>
  <si>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</si>
  <si>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</si>
  <si>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</si>
  <si>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</si>
  <si>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</si>
  <si>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</si>
  <si>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</si>
  <si>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</si>
  <si>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</si>
  <si>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</si>
  <si>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</si>
  <si>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</si>
  <si>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</si>
  <si>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</si>
  <si>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</si>
  <si>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</si>
  <si>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</si>
  <si>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</si>
  <si>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</si>
  <si>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</si>
  <si>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</si>
  <si>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</si>
  <si>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</si>
  <si>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</si>
  <si>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</si>
  <si>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</si>
  <si>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</si>
  <si>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</si>
  <si>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</si>
  <si>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</si>
  <si>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</si>
  <si>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</si>
  <si>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</si>
  <si>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</si>
  <si>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</si>
  <si>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</si>
  <si>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</si>
  <si>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</si>
  <si>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</si>
  <si>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</si>
  <si>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</si>
  <si>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</si>
  <si>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</si>
  <si>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</si>
  <si>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</si>
  <si>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</si>
  <si>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</si>
  <si>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</si>
  <si>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</si>
  <si>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</si>
  <si>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</si>
  <si>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</si>
  <si>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</si>
  <si>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</si>
  <si>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</si>
  <si>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</si>
  <si>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</si>
  <si>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</si>
  <si>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</si>
  <si>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</si>
  <si>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</si>
  <si>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</si>
  <si>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</si>
  <si>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</si>
  <si>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</si>
  <si>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</si>
  <si>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</si>
  <si>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</si>
  <si>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</si>
  <si>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</si>
  <si>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</si>
  <si>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</si>
  <si>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</si>
  <si>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</si>
  <si>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</si>
  <si>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</si>
  <si>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</si>
  <si>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</si>
  <si>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</si>
  <si>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</si>
  <si>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</si>
  <si>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</si>
  <si>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</si>
  <si>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</si>
  <si>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</si>
  <si>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</si>
  <si>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</si>
  <si>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</si>
  <si>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</si>
  <si>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</si>
  <si>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</si>
  <si>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</si>
  <si>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</si>
  <si>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</si>
  <si>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</si>
  <si>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</si>
  <si>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</si>
  <si>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</si>
  <si>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</si>
  <si>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</si>
  <si>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</si>
  <si>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</si>
  <si>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</si>
  <si>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</si>
  <si>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</si>
  <si>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</si>
  <si>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</si>
  <si>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</si>
  <si>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</si>
  <si>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</si>
  <si>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</si>
  <si>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</si>
  <si>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</si>
  <si>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</si>
  <si>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</si>
  <si>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</si>
  <si>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</si>
  <si>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</si>
  <si>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</si>
  <si>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</si>
  <si>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</si>
  <si>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</si>
  <si>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</si>
  <si>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</si>
  <si>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</si>
  <si>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</si>
  <si>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</si>
  <si>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</si>
  <si>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</si>
  <si>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</si>
  <si>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</si>
  <si>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</si>
  <si>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</si>
  <si>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</si>
  <si>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</si>
  <si>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</si>
  <si>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</si>
  <si>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</si>
  <si>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</si>
  <si>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</si>
  <si>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</si>
  <si>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</si>
  <si>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</si>
  <si>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</si>
  <si>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</si>
  <si>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</si>
  <si>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</si>
  <si>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</si>
  <si>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</si>
  <si>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</si>
  <si>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</si>
  <si>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</si>
  <si>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</si>
  <si>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</si>
  <si>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</si>
  <si>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</si>
  <si>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</si>
  <si>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</si>
  <si>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</si>
  <si>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</si>
  <si>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</si>
  <si>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</si>
  <si>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</si>
  <si>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</si>
  <si>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</si>
  <si>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</si>
  <si>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</si>
  <si>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</si>
  <si>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</si>
  <si>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</si>
  <si>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</si>
  <si>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</si>
  <si>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</si>
  <si>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</si>
  <si>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</si>
  <si>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</si>
  <si>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</si>
  <si>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</si>
  <si>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</si>
  <si>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</si>
  <si>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</si>
  <si>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</si>
  <si>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</si>
  <si>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</si>
  <si>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</si>
  <si>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</si>
  <si>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</si>
  <si>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</si>
  <si>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</si>
  <si>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</si>
  <si>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</si>
  <si>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</si>
  <si>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</si>
  <si>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</si>
  <si>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</si>
  <si>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</si>
  <si>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</si>
  <si>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</si>
  <si>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</si>
  <si>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</si>
  <si>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</si>
  <si>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</si>
  <si>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</si>
  <si>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</si>
  <si>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</si>
  <si>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</si>
  <si>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</si>
  <si>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</si>
  <si>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</si>
  <si>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</si>
  <si>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</si>
  <si>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</si>
  <si>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</si>
  <si>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</si>
  <si>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</si>
  <si>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</si>
  <si>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</si>
  <si>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</si>
  <si>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</si>
  <si>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</si>
  <si>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</si>
  <si>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</si>
  <si>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</si>
  <si>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</si>
  <si>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</si>
  <si>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</si>
  <si>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</si>
  <si>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</si>
  <si>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</si>
  <si>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</si>
  <si>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</si>
  <si>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</si>
  <si>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</si>
  <si>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</si>
  <si>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</si>
  <si>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</si>
  <si>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</si>
  <si>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</si>
  <si>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</si>
  <si>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</si>
  <si>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</si>
  <si>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</si>
  <si>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</si>
  <si>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</si>
  <si>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</si>
  <si>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</si>
  <si>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</si>
  <si>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</si>
  <si>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</si>
  <si>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</si>
  <si>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</si>
  <si>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</si>
  <si>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</si>
  <si>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</si>
  <si>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</si>
  <si>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</si>
  <si>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</si>
  <si>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</si>
  <si>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</si>
  <si>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</si>
  <si>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</si>
  <si>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</si>
  <si>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</si>
  <si>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</si>
  <si>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</si>
  <si>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</si>
  <si>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</si>
  <si>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</si>
  <si>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</si>
  <si>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</si>
  <si>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</si>
  <si>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</si>
  <si>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</si>
  <si>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</si>
  <si>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</si>
  <si>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</si>
  <si>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</si>
  <si>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</si>
  <si>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</si>
  <si>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</si>
  <si>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</si>
  <si>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</si>
  <si>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</si>
  <si>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</si>
  <si>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</si>
  <si>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</si>
  <si>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</si>
  <si>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</si>
  <si>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</si>
  <si>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</si>
  <si>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</si>
  <si>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</si>
  <si>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</si>
  <si>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</si>
  <si>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</si>
  <si>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</si>
  <si>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</si>
  <si>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</si>
  <si>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</si>
  <si>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</si>
  <si>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</si>
  <si>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</si>
  <si>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</si>
  <si>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</si>
  <si>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</si>
  <si>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</si>
  <si>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</si>
  <si>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</si>
  <si>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</si>
  <si>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</si>
  <si>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</si>
  <si>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</si>
  <si>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</si>
  <si>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</si>
  <si>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</si>
  <si>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</si>
  <si>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</si>
  <si>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</si>
  <si>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</si>
  <si>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</si>
  <si>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</si>
  <si>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</si>
  <si>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</si>
  <si>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</si>
  <si>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</si>
  <si>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</si>
  <si>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</si>
  <si>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</si>
  <si>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</si>
  <si>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</si>
  <si>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</si>
  <si>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</si>
  <si>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</si>
  <si>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</si>
  <si>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</si>
  <si>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</si>
  <si>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</si>
  <si>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</si>
  <si>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</si>
  <si>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</si>
  <si>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</si>
  <si>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</si>
  <si>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</si>
  <si>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</si>
  <si>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</si>
  <si>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</si>
  <si>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</si>
  <si>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</si>
  <si>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</si>
  <si>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</si>
  <si>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</si>
  <si>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</si>
  <si>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</si>
  <si>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</si>
  <si>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</si>
  <si>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</si>
  <si>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</si>
  <si>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</si>
  <si>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</si>
  <si>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</si>
  <si>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</si>
  <si>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</si>
  <si>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</si>
  <si>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</si>
  <si>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</si>
  <si>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</si>
  <si>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</si>
  <si>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</si>
  <si>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</si>
  <si>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</si>
  <si>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</si>
  <si>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</si>
  <si>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</si>
  <si>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</si>
  <si>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</si>
  <si>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</si>
  <si>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</si>
  <si>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</si>
  <si>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</si>
  <si>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</si>
  <si>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</si>
  <si>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</si>
  <si>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</si>
  <si>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</si>
  <si>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</si>
  <si>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</si>
  <si>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</si>
  <si>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</si>
  <si>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</si>
  <si>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</si>
  <si>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</si>
  <si>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</si>
  <si>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</si>
  <si>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</si>
  <si>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</si>
  <si>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</si>
  <si>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</si>
  <si>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</si>
  <si>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</si>
  <si>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</si>
  <si>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</si>
  <si>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</si>
  <si>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</si>
  <si>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</si>
  <si>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</si>
  <si>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</si>
  <si>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</si>
  <si>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</si>
  <si>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</si>
  <si>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</si>
  <si>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</si>
  <si>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</si>
  <si>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</si>
  <si>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</si>
  <si>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</si>
  <si>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</si>
  <si>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</si>
  <si>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</si>
  <si>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</si>
  <si>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</si>
  <si>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</si>
  <si>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</si>
  <si>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</si>
  <si>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</si>
  <si>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</si>
  <si>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</si>
  <si>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</si>
  <si>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</si>
  <si>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</si>
  <si>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</si>
  <si>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</si>
  <si>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</si>
  <si>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</si>
  <si>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</si>
  <si>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</si>
  <si>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</si>
  <si>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</si>
  <si>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</si>
  <si>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</si>
  <si>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</si>
  <si>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</si>
  <si>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</si>
  <si>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</si>
  <si>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</si>
  <si>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</si>
  <si>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</si>
  <si>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</si>
  <si>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</si>
  <si>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</si>
  <si>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</si>
  <si>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</si>
  <si>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</si>
  <si>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</si>
  <si>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</si>
  <si>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</si>
  <si>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</si>
  <si>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</si>
  <si>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</si>
  <si>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</si>
  <si>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</si>
  <si>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</si>
  <si>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</si>
  <si>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</si>
  <si>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</si>
  <si>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</si>
  <si>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</si>
  <si>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</si>
  <si>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</si>
  <si>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</si>
  <si>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</si>
  <si>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</si>
  <si>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</si>
  <si>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</si>
  <si>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</si>
  <si>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</si>
  <si>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</si>
  <si>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</si>
  <si>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</si>
  <si>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</si>
  <si>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</si>
  <si>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</si>
  <si>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</si>
  <si>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</si>
  <si>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</si>
  <si>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</si>
  <si>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</si>
  <si>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</si>
  <si>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</si>
  <si>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</si>
  <si>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</si>
  <si>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</si>
  <si>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</si>
  <si>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</si>
  <si>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</si>
  <si>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</si>
  <si>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</si>
  <si>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</si>
  <si>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</si>
  <si>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</si>
  <si>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</si>
  <si>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</si>
  <si>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</si>
  <si>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</si>
  <si>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</si>
  <si>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</si>
  <si>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</si>
  <si>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</si>
  <si>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</si>
  <si>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</si>
  <si>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</si>
  <si>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</si>
  <si>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</si>
  <si>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</si>
  <si>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</si>
  <si>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</si>
  <si>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</si>
  <si>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</si>
  <si>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</si>
  <si>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</si>
  <si>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</si>
  <si>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</si>
  <si>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</si>
  <si>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</si>
  <si>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</si>
  <si>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</si>
  <si>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</si>
  <si>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</si>
  <si>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</si>
  <si>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</si>
  <si>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</si>
  <si>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</si>
  <si>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</si>
  <si>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</si>
  <si>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</si>
  <si>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</si>
  <si>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</si>
  <si>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</si>
  <si>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</si>
  <si>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</si>
  <si>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</si>
  <si>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</si>
  <si>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</si>
  <si>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</si>
  <si>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</si>
  <si>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</si>
  <si>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</si>
  <si>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</si>
  <si>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</si>
  <si>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</si>
  <si>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</si>
  <si>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</si>
  <si>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</si>
  <si>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</si>
  <si>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</si>
  <si>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</si>
  <si>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</si>
  <si>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</si>
  <si>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</si>
  <si>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</si>
  <si>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</si>
  <si>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</si>
  <si>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</si>
  <si>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</si>
  <si>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</si>
  <si>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</si>
  <si>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</si>
  <si>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</si>
  <si>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</si>
  <si>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</si>
  <si>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</si>
  <si>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</si>
  <si>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</si>
  <si>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</si>
  <si>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</si>
  <si>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</si>
  <si>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</si>
  <si>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</si>
  <si>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</si>
  <si>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</si>
  <si>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</si>
  <si>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</si>
  <si>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</si>
  <si>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</si>
  <si>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</si>
  <si>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</si>
  <si>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</si>
  <si>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</si>
  <si>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</si>
  <si>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</si>
  <si>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</si>
  <si>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</si>
  <si>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</si>
  <si>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</si>
  <si>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</si>
  <si>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</si>
  <si>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</si>
  <si>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</si>
  <si>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</si>
  <si>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</si>
  <si>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</si>
  <si>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</si>
  <si>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</si>
  <si>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</si>
  <si>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</si>
  <si>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</si>
  <si>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</si>
  <si>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</si>
  <si>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</si>
  <si>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</si>
  <si>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</si>
  <si>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</si>
  <si>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</si>
  <si>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</si>
  <si>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</si>
  <si>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</si>
  <si>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</si>
  <si>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</si>
  <si>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</si>
  <si>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</si>
  <si>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</si>
  <si>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</si>
  <si>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</si>
  <si>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</si>
  <si>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</si>
  <si>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</si>
  <si>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</si>
  <si>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</si>
  <si>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</si>
  <si>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</si>
  <si>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</si>
  <si>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</si>
  <si>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</si>
  <si>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</si>
  <si>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</si>
  <si>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</si>
  <si>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</si>
  <si>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</si>
  <si>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</si>
  <si>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</si>
  <si>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</si>
  <si>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</si>
  <si>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</si>
  <si>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</si>
  <si>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</si>
  <si>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</si>
  <si>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</si>
  <si>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</si>
  <si>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</si>
  <si>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</si>
  <si>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</si>
  <si>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</si>
  <si>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</si>
  <si>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</si>
  <si>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</si>
  <si>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</si>
  <si>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</si>
  <si>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</si>
  <si>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</si>
  <si>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</si>
  <si>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</si>
  <si>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</si>
  <si>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</si>
  <si>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</si>
  <si>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</si>
  <si>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</si>
  <si>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</si>
  <si>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</si>
  <si>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</si>
  <si>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</si>
  <si>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</si>
  <si>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</si>
  <si>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</si>
  <si>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</si>
  <si>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</si>
  <si>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</si>
  <si>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</si>
  <si>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</si>
  <si>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</si>
  <si>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</si>
  <si>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</si>
  <si>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</si>
  <si>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</si>
  <si>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</si>
  <si>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</si>
  <si>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</si>
  <si>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</si>
  <si>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</si>
  <si>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</si>
  <si>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</si>
  <si>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</si>
  <si>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</si>
  <si>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</si>
  <si>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</si>
  <si>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</si>
  <si>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</si>
  <si>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</si>
  <si>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</si>
  <si>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</si>
  <si>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</si>
  <si>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</si>
  <si>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</si>
  <si>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</si>
  <si>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</si>
  <si>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</si>
  <si>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</si>
  <si>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</si>
  <si>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</si>
  <si>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</si>
  <si>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</si>
  <si>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</si>
  <si>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</si>
  <si>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</si>
  <si>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</si>
  <si>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</si>
  <si>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</si>
  <si>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</si>
  <si>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</si>
  <si>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</si>
  <si>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</si>
  <si>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</si>
  <si>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</si>
  <si>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</si>
  <si>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</si>
  <si>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</si>
  <si>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</si>
  <si>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</si>
  <si>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</si>
  <si>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</si>
  <si>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</si>
  <si>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</si>
  <si>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</si>
  <si>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</si>
  <si>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</si>
  <si>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</si>
  <si>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</si>
  <si>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</si>
  <si>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</si>
  <si>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</si>
  <si>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</si>
  <si>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</si>
  <si>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</si>
  <si>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</si>
  <si>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</si>
  <si>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</si>
  <si>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</si>
  <si>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</si>
  <si>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</si>
  <si>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</si>
  <si>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</si>
  <si>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</si>
  <si>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</si>
  <si>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</si>
  <si>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</si>
  <si>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</si>
  <si>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</si>
  <si>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</si>
  <si>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</si>
  <si>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</si>
  <si>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</si>
  <si>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</si>
  <si>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</si>
  <si>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</si>
  <si>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</si>
  <si>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</si>
  <si>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</si>
  <si>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</si>
  <si>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</si>
  <si>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</si>
  <si>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</si>
  <si>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</si>
  <si>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</si>
  <si>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</si>
  <si>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</si>
  <si>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</si>
  <si>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</si>
  <si>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</si>
  <si>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</si>
  <si>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</si>
  <si>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</si>
  <si>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</si>
  <si>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</si>
  <si>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</si>
  <si>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</si>
  <si>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</si>
  <si>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</si>
  <si>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</si>
  <si>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</si>
  <si>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</si>
  <si>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</si>
  <si>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</si>
  <si>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</si>
  <si>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</si>
  <si>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</si>
  <si>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</si>
  <si>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</si>
  <si>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</si>
  <si>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</si>
  <si>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</si>
  <si>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</si>
  <si>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</si>
  <si>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</si>
  <si>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</si>
  <si>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</si>
  <si>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</si>
  <si>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</si>
  <si>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</si>
  <si>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</si>
  <si>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</si>
  <si>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</si>
  <si>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</si>
  <si>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</si>
  <si>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</si>
  <si>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</si>
  <si>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</si>
  <si>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</si>
  <si>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</si>
  <si>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</si>
  <si>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</si>
  <si>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</si>
  <si>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</si>
  <si>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</si>
  <si>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</si>
  <si>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</si>
  <si>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</si>
  <si>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</si>
  <si>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</si>
  <si>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</si>
  <si>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</si>
  <si>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</si>
  <si>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</si>
  <si>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</si>
  <si>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</si>
  <si>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</si>
  <si>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</si>
  <si>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</si>
  <si>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</si>
  <si>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</si>
  <si>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</si>
  <si>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</si>
  <si>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</si>
  <si>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</si>
  <si>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</si>
  <si>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</si>
  <si>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</si>
  <si>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</si>
  <si>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</si>
  <si>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</si>
  <si>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</si>
  <si>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</si>
  <si>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</si>
  <si>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</si>
  <si>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</si>
  <si>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</si>
  <si>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</si>
  <si>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</si>
  <si>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</si>
  <si>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</si>
  <si>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</si>
  <si>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</si>
  <si>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</si>
  <si>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</si>
  <si>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</si>
  <si>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</si>
  <si>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</si>
  <si>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</si>
  <si>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</si>
  <si>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</si>
  <si>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</si>
  <si>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</si>
  <si>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</si>
  <si>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</si>
  <si>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</si>
  <si>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</si>
  <si>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</si>
  <si>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</si>
  <si>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</si>
  <si>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</si>
  <si>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</si>
  <si>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</si>
  <si>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</si>
  <si>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</si>
  <si>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</si>
  <si>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</si>
  <si>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</si>
  <si>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</si>
  <si>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</si>
  <si>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</si>
  <si>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</si>
  <si>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</si>
  <si>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</si>
  <si>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</si>
  <si>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</si>
  <si>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</si>
  <si>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</si>
  <si>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</si>
  <si>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</si>
  <si>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</si>
  <si>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</si>
  <si>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</si>
  <si>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</si>
  <si>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</si>
  <si>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</si>
  <si>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</si>
  <si>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</si>
  <si>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</si>
  <si>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</si>
  <si>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</si>
  <si>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</si>
  <si>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</si>
  <si>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</si>
  <si>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</si>
  <si>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</si>
  <si>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</si>
  <si>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</si>
  <si>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</si>
  <si>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</si>
  <si>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</si>
  <si>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</si>
  <si>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</si>
  <si>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</si>
  <si>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</si>
  <si>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</si>
  <si>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</si>
  <si>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</si>
  <si>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</si>
  <si>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</si>
  <si>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</si>
  <si>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</si>
  <si>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</si>
  <si>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</si>
  <si>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</si>
  <si>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</si>
  <si>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</si>
  <si>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</si>
  <si>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</si>
  <si>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</si>
  <si>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</si>
  <si>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</si>
  <si>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</si>
  <si>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</si>
  <si>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</si>
  <si>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</si>
  <si>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</si>
  <si>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</si>
  <si>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</si>
  <si>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</si>
  <si>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</si>
  <si>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</si>
  <si>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</si>
  <si>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</si>
  <si>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</si>
  <si>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</si>
  <si>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</si>
  <si>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</si>
  <si>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</si>
  <si>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</si>
  <si>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</si>
  <si>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</si>
  <si>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</si>
  <si>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</si>
  <si>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</si>
  <si>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</si>
  <si>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</si>
  <si>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</si>
  <si>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</si>
  <si>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</si>
  <si>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</si>
  <si>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</si>
  <si>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</si>
  <si>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</si>
  <si>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</si>
  <si>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</si>
  <si>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</si>
  <si>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</si>
  <si>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</si>
  <si>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</si>
  <si>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</si>
  <si>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</si>
  <si>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</si>
  <si>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</si>
  <si>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</si>
  <si>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</si>
  <si>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</si>
  <si>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</si>
  <si>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</si>
  <si>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</si>
  <si>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</si>
  <si>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</si>
  <si>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</si>
  <si>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</si>
  <si>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</si>
  <si>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</si>
  <si>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</si>
  <si>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</si>
  <si>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</si>
  <si>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</si>
  <si>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</si>
  <si>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</si>
  <si>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</si>
  <si>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</si>
  <si>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</si>
  <si>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</si>
  <si>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</si>
  <si>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</si>
  <si>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</si>
  <si>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</si>
  <si>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</si>
  <si>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</si>
  <si>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</si>
  <si>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</si>
  <si>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</si>
  <si>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</si>
  <si>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</si>
  <si>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</si>
  <si>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</si>
  <si>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</si>
  <si>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</si>
  <si>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</si>
  <si>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</si>
  <si>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</si>
  <si>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</si>
  <si>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</si>
  <si>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</si>
  <si>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</si>
  <si>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</si>
  <si>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</si>
  <si>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</si>
  <si>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</si>
  <si>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</si>
  <si>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</si>
  <si>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</si>
  <si>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</si>
  <si>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</si>
  <si>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</si>
  <si>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</si>
  <si>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</si>
  <si>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</si>
  <si>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</si>
  <si>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</si>
  <si>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</si>
  <si>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</si>
  <si>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</si>
  <si>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</si>
  <si>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</si>
  <si>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</si>
  <si>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</si>
  <si>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</si>
  <si>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</si>
  <si>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</si>
  <si>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</si>
  <si>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</si>
  <si>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</si>
  <si>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</si>
  <si>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</si>
  <si>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</si>
  <si>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</si>
  <si>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</si>
  <si>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</si>
  <si>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</si>
  <si>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</si>
  <si>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</si>
  <si>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</si>
  <si>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</si>
  <si>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</si>
  <si>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</si>
  <si>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</si>
  <si>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</si>
  <si>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</si>
  <si>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</si>
  <si>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</si>
  <si>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</si>
  <si>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</si>
  <si>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</si>
  <si>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</si>
  <si>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</si>
  <si>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</si>
  <si>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</si>
  <si>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</si>
  <si>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</si>
  <si>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</si>
  <si>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</si>
  <si>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</si>
  <si>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</si>
  <si>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</si>
  <si>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</si>
  <si>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</si>
  <si>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</si>
  <si>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</si>
  <si>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</si>
  <si>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</si>
  <si>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</si>
  <si>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</si>
  <si>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</si>
  <si>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</si>
  <si>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</si>
  <si>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</si>
  <si>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</si>
  <si>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</si>
  <si>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</si>
  <si>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</si>
  <si>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</si>
  <si>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</si>
  <si>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</si>
  <si>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</si>
  <si>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</si>
  <si>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</si>
  <si>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</si>
  <si>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</si>
  <si>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</si>
  <si>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</si>
  <si>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</si>
  <si>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</si>
  <si>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</si>
  <si>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</si>
  <si>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</si>
  <si>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</si>
  <si>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</si>
  <si>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</si>
  <si>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</si>
  <si>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</si>
  <si>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</si>
  <si>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</si>
  <si>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</si>
  <si>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</si>
  <si>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</si>
  <si>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</si>
  <si>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</si>
  <si>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</si>
  <si>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</si>
  <si>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</si>
  <si>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</si>
  <si>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</si>
  <si>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</si>
  <si>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</si>
  <si>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</si>
  <si>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</si>
  <si>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</si>
  <si>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</si>
  <si>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</si>
  <si>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</si>
  <si>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</si>
  <si>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</si>
  <si>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</si>
  <si>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</si>
  <si>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</si>
  <si>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</si>
  <si>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</si>
  <si>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</si>
  <si>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</si>
  <si>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</si>
  <si>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</si>
  <si>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</si>
  <si>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</si>
  <si>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</si>
  <si>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</si>
  <si>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</si>
  <si>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</si>
  <si>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</si>
  <si>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</si>
  <si>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</si>
  <si>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</si>
  <si>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</si>
  <si>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</si>
  <si>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</si>
  <si>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</si>
  <si>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</si>
  <si>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</si>
  <si>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</si>
  <si>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</si>
  <si>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</si>
  <si>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</si>
  <si>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</si>
  <si>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</si>
  <si>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</si>
  <si>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</si>
  <si>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</si>
  <si>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</si>
  <si>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</si>
  <si>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</si>
  <si>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</si>
  <si>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</si>
  <si>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</si>
  <si>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</si>
  <si>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</si>
  <si>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</si>
  <si>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</si>
  <si>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</si>
  <si>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</si>
  <si>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</si>
  <si>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</si>
  <si>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</si>
  <si>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</si>
  <si>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</si>
  <si>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</si>
  <si>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</si>
  <si>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</si>
  <si>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</si>
  <si>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</si>
  <si>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</si>
  <si>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</si>
  <si>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</si>
  <si>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</si>
  <si>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</si>
  <si>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</si>
  <si>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</si>
  <si>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</si>
  <si>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</si>
  <si>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</si>
  <si>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</si>
  <si>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</si>
  <si>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</si>
  <si>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</si>
  <si>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</si>
  <si>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</si>
  <si>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</si>
  <si>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</si>
  <si>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</si>
  <si>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</si>
  <si>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</si>
  <si>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</si>
  <si>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</si>
  <si>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</si>
  <si>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</si>
  <si>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</si>
  <si>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</si>
  <si>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</si>
  <si>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</si>
  <si>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</si>
  <si>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</si>
  <si>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</si>
  <si>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</si>
  <si>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</si>
  <si>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</si>
  <si>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</si>
  <si>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</si>
  <si>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</si>
  <si>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</si>
  <si>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</si>
  <si>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</si>
  <si>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</si>
  <si>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</si>
  <si>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</si>
  <si>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</si>
  <si>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</si>
  <si>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</si>
  <si>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</si>
  <si>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</si>
  <si>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</si>
  <si>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</si>
  <si>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</si>
  <si>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</si>
  <si>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</si>
  <si>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</si>
  <si>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</si>
  <si>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</si>
  <si>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</si>
  <si>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</si>
  <si>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</si>
  <si>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</si>
  <si>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</si>
  <si>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</si>
  <si>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</si>
  <si>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</si>
  <si>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</si>
  <si>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</si>
  <si>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</si>
  <si>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</si>
  <si>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</si>
  <si>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</si>
  <si>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</si>
  <si>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</si>
  <si>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</si>
  <si>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</si>
  <si>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</si>
  <si>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</si>
  <si>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</si>
  <si>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</si>
  <si>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</si>
  <si>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</si>
  <si>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</si>
  <si>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</si>
  <si>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</si>
  <si>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</si>
  <si>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</si>
  <si>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</si>
  <si>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</si>
  <si>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</si>
  <si>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</si>
  <si>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</si>
  <si>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</si>
  <si>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</si>
  <si>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</si>
  <si>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</si>
  <si>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</si>
  <si>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</si>
  <si>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</si>
  <si>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</si>
  <si>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</si>
  <si>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</si>
  <si>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</si>
  <si>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</si>
  <si>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</si>
  <si>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</si>
  <si>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</si>
  <si>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</si>
  <si>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</si>
  <si>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</si>
  <si>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</si>
  <si>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</si>
  <si>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</si>
  <si>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</si>
  <si>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</si>
  <si>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</si>
  <si>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</si>
  <si>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</si>
  <si>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</si>
  <si>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</si>
  <si>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</si>
  <si>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</si>
  <si>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</si>
  <si>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</si>
  <si>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</si>
  <si>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</si>
  <si>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</si>
  <si>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</si>
  <si>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</si>
  <si>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</si>
  <si>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</si>
  <si>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</si>
  <si>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</si>
  <si>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</si>
  <si>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</si>
  <si>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</si>
  <si>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</si>
  <si>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</si>
  <si>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</si>
  <si>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</si>
  <si>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</si>
  <si>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</si>
  <si>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</si>
  <si>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</si>
  <si>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</si>
  <si>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</si>
  <si>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</si>
  <si>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</si>
  <si>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</si>
  <si>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</si>
  <si>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</si>
  <si>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</si>
  <si>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</si>
  <si>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</si>
  <si>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</si>
  <si>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</si>
  <si>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</si>
  <si>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</si>
  <si>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</si>
  <si>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</si>
  <si>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</si>
  <si>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</si>
  <si>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</si>
  <si>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</si>
  <si>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</si>
  <si>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</si>
  <si>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</si>
  <si>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</si>
  <si>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</si>
  <si>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</si>
  <si>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</si>
  <si>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</si>
  <si>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</si>
  <si>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</si>
  <si>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</si>
  <si>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</si>
  <si>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</si>
  <si>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</si>
  <si>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</si>
  <si>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</si>
  <si>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</si>
  <si>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</si>
  <si>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</si>
  <si>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</si>
  <si>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</si>
  <si>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</si>
  <si>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</si>
  <si>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</si>
  <si>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</si>
  <si>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</si>
  <si>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</si>
  <si>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</si>
  <si>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</si>
  <si>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</si>
  <si>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</si>
  <si>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</si>
  <si>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</si>
  <si>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</si>
  <si>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</si>
  <si>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</si>
  <si>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</si>
  <si>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</si>
  <si>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</si>
  <si>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</si>
  <si>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</si>
  <si>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</si>
  <si>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</si>
  <si>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</si>
  <si>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</si>
  <si>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</si>
  <si>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</si>
  <si>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</si>
  <si>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</si>
  <si>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</si>
  <si>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</si>
  <si>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</si>
  <si>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</si>
  <si>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</si>
  <si>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</si>
  <si>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</si>
  <si>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</si>
  <si>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</si>
  <si>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</si>
  <si>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</si>
  <si>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</si>
  <si>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</si>
  <si>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</si>
  <si>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</si>
  <si>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</si>
  <si>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</si>
  <si>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</si>
  <si>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</si>
  <si>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</si>
  <si>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</si>
  <si>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</si>
  <si>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</si>
  <si>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</si>
  <si>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</si>
  <si>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</si>
  <si>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</si>
  <si>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</si>
  <si>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</si>
  <si>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</si>
  <si>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</si>
  <si>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</si>
  <si>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</si>
  <si>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</si>
  <si>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</si>
  <si>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</si>
  <si>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</si>
  <si>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</si>
  <si>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</si>
  <si>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</si>
  <si>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</si>
  <si>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</si>
  <si>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</si>
  <si>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</si>
  <si>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</si>
  <si>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</si>
  <si>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</si>
  <si>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</si>
  <si>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</si>
  <si>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</si>
  <si>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</si>
  <si>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</si>
  <si>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</si>
  <si>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</si>
  <si>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</si>
  <si>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</si>
  <si>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</si>
  <si>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</si>
  <si>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</si>
  <si>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</si>
  <si>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</si>
  <si>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</si>
  <si>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</si>
  <si>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</si>
  <si>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</si>
  <si>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</si>
  <si>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</si>
  <si>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</si>
  <si>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</si>
  <si>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</si>
  <si>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</si>
  <si>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</si>
  <si>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</si>
  <si>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</si>
  <si>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</si>
  <si>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</si>
  <si>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</si>
  <si>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</si>
  <si>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</si>
  <si>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</si>
  <si>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</si>
  <si>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</si>
  <si>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</si>
  <si>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</si>
  <si>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</si>
  <si>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</si>
  <si>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</si>
  <si>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</si>
  <si>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</si>
  <si>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</si>
  <si>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</si>
  <si>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</si>
  <si>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</si>
  <si>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</si>
  <si>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</si>
  <si>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</si>
  <si>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</si>
  <si>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</si>
  <si>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</si>
  <si>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</si>
  <si>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</si>
  <si>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</si>
  <si>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</si>
  <si>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</si>
  <si>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</si>
  <si>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</si>
  <si>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</si>
  <si>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</si>
  <si>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</si>
  <si>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</si>
  <si>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</si>
  <si>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</si>
  <si>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</si>
  <si>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</si>
  <si>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</si>
  <si>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</si>
  <si>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</si>
  <si>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</si>
  <si>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</si>
  <si>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</si>
  <si>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</si>
  <si>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</si>
  <si>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</si>
  <si>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</si>
  <si>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</si>
  <si>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</si>
  <si>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</si>
  <si>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</si>
  <si>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</si>
  <si>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</si>
  <si>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</si>
  <si>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</si>
  <si>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</si>
  <si>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</si>
  <si>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</si>
  <si>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</si>
  <si>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</si>
  <si>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</si>
  <si>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</si>
  <si>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</si>
  <si>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</si>
  <si>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</si>
  <si>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</si>
  <si>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</si>
  <si>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</si>
  <si>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</si>
  <si>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</si>
  <si>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</si>
  <si>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</si>
  <si>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</si>
  <si>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</si>
  <si>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</si>
  <si>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</si>
  <si>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</si>
  <si>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</si>
  <si>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</si>
  <si>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</si>
  <si>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</si>
  <si>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</si>
  <si>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</si>
  <si>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</si>
  <si>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</si>
  <si>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</si>
  <si>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</si>
  <si>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</si>
  <si>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</si>
  <si>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</si>
  <si>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</si>
  <si>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</si>
  <si>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</si>
  <si>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</si>
  <si>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</si>
  <si>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</si>
  <si>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</si>
  <si>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</si>
  <si>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</si>
  <si>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</si>
  <si>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</si>
  <si>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</si>
  <si>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</si>
  <si>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</si>
  <si>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</si>
  <si>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</si>
  <si>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</si>
  <si>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</si>
  <si>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</si>
  <si>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</si>
  <si>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</si>
  <si>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</si>
  <si>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</si>
  <si>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</si>
  <si>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</si>
  <si>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</si>
  <si>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</si>
  <si>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</si>
  <si>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</si>
  <si>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</si>
  <si>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</si>
  <si>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</si>
  <si>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</si>
  <si>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</si>
  <si>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</si>
  <si>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</si>
  <si>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</si>
  <si>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</si>
  <si>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</si>
  <si>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</si>
  <si>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</si>
  <si>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</si>
  <si>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</si>
  <si>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</si>
  <si>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</si>
  <si>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</si>
  <si>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</si>
  <si>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</si>
  <si>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</si>
  <si>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</si>
  <si>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</si>
  <si>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</si>
  <si>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</si>
  <si>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</si>
  <si>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</si>
  <si>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</si>
  <si>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</si>
  <si>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</si>
  <si>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</si>
  <si>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</si>
  <si>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</si>
  <si>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</si>
  <si>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</si>
  <si>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</si>
  <si>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</si>
  <si>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</si>
  <si>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</si>
  <si>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</si>
  <si>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</si>
  <si>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</si>
  <si>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</si>
  <si>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</si>
  <si>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</si>
  <si>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</si>
  <si>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</si>
  <si>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</si>
  <si>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</si>
  <si>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</si>
  <si>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</si>
  <si>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</si>
  <si>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</si>
  <si>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</si>
  <si>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</si>
  <si>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</si>
  <si>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</si>
  <si>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</si>
  <si>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</si>
  <si>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</si>
  <si>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</si>
  <si>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</si>
  <si>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</si>
  <si>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</si>
  <si>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</si>
  <si>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</si>
  <si>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</si>
  <si>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</si>
  <si>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</si>
  <si>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</si>
  <si>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</si>
  <si>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</si>
  <si>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</si>
  <si>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</si>
  <si>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</si>
  <si>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</si>
  <si>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</si>
  <si>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</si>
  <si>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</si>
  <si>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</si>
  <si>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</si>
  <si>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</si>
  <si>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</si>
  <si>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</si>
  <si>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</si>
  <si>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</si>
  <si>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</si>
  <si>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</si>
  <si>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</si>
  <si>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</si>
  <si>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</si>
  <si>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</si>
  <si>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</si>
  <si>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</si>
  <si>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</si>
  <si>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</si>
  <si>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</si>
  <si>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</si>
  <si>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</si>
  <si>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</si>
  <si>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</si>
  <si>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</si>
  <si>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</si>
  <si>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</si>
  <si>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</si>
  <si>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</si>
  <si>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</si>
  <si>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</si>
  <si>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</si>
  <si>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</si>
  <si>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</si>
  <si>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</si>
  <si>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</si>
  <si>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</si>
  <si>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</si>
  <si>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</si>
  <si>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</si>
  <si>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</si>
  <si>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</si>
  <si>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</si>
  <si>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</si>
  <si>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</si>
  <si>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</si>
  <si>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</si>
  <si>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</si>
  <si>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</si>
  <si>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</si>
  <si>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</si>
  <si>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</si>
  <si>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</si>
  <si>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</si>
  <si>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</si>
  <si>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</si>
  <si>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</si>
  <si>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</si>
  <si>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</si>
  <si>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</si>
  <si>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</si>
  <si>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</si>
  <si>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</si>
  <si>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</si>
  <si>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</si>
  <si>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</si>
  <si>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</si>
  <si>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</si>
  <si>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</si>
  <si>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</si>
  <si>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</si>
  <si>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</si>
  <si>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</si>
  <si>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</si>
  <si>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</si>
  <si>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</si>
  <si>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</si>
  <si>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</si>
  <si>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</si>
  <si>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</si>
  <si>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</si>
  <si>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</si>
  <si>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</si>
  <si>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</si>
  <si>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</si>
  <si>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</si>
  <si>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</si>
  <si>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</si>
  <si>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</si>
  <si>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</si>
  <si>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</si>
  <si>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</si>
  <si>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</si>
  <si>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</si>
  <si>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</si>
  <si>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</si>
  <si>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</si>
  <si>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</si>
  <si>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</si>
  <si>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</si>
  <si>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</si>
  <si>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</si>
  <si>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</si>
  <si>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</si>
  <si>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</si>
  <si>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</si>
  <si>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</si>
  <si>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</si>
  <si>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</si>
  <si>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</si>
  <si>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</si>
  <si>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</si>
  <si>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</si>
  <si>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</si>
  <si>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</si>
  <si>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</si>
  <si>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</si>
  <si>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</si>
  <si>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</si>
  <si>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</si>
  <si>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</si>
  <si>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</si>
  <si>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</si>
  <si>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</si>
  <si>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</si>
  <si>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</si>
  <si>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</si>
  <si>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</si>
  <si>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</si>
  <si>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</si>
  <si>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</si>
  <si>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</si>
  <si>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</si>
  <si>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</si>
  <si>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</si>
  <si>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</si>
  <si>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</si>
  <si>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</si>
  <si>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</si>
  <si>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</si>
  <si>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</si>
  <si>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</si>
  <si>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</si>
  <si>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</si>
  <si>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</si>
  <si>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</si>
  <si>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</si>
  <si>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</si>
  <si>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</si>
  <si>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</si>
  <si>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</si>
  <si>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</si>
  <si>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</si>
  <si>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</si>
  <si>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</si>
  <si>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</si>
  <si>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</si>
  <si>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</si>
  <si>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</si>
  <si>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</si>
  <si>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</si>
  <si>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</si>
  <si>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</si>
  <si>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</si>
  <si>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</si>
  <si>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</si>
  <si>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</si>
  <si>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</si>
  <si>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</si>
  <si>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</si>
  <si>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</si>
  <si>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</si>
  <si>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</si>
  <si>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</si>
  <si>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</si>
  <si>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</si>
  <si>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</si>
  <si>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</si>
  <si>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</si>
  <si>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</si>
  <si>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</si>
  <si>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</si>
  <si>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</si>
  <si>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</si>
  <si>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</si>
  <si>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</si>
  <si>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</si>
  <si>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</si>
  <si>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</si>
  <si>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</si>
  <si>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</si>
  <si>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</si>
  <si>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</si>
  <si>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</si>
  <si>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</si>
  <si>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</si>
  <si>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</si>
  <si>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</si>
  <si>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</si>
  <si>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</si>
  <si>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</si>
  <si>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</si>
  <si>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</si>
  <si>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</si>
  <si>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</si>
  <si>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</si>
  <si>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</si>
  <si>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</si>
  <si>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</si>
  <si>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</si>
  <si>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</si>
  <si>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</si>
  <si>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</si>
  <si>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</si>
  <si>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</si>
  <si>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</si>
  <si>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</si>
  <si>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</si>
  <si>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</si>
  <si>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</si>
  <si>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</si>
  <si>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</si>
  <si>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</si>
  <si>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</si>
  <si>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</si>
  <si>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</si>
  <si>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</si>
  <si>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</si>
  <si>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</si>
  <si>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</si>
  <si>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</si>
  <si>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</si>
  <si>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</si>
  <si>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</si>
  <si>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</si>
  <si>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</si>
  <si>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</si>
  <si>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</si>
  <si>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</si>
  <si>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</si>
  <si>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</si>
  <si>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</si>
  <si>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</si>
  <si>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</si>
  <si>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</si>
  <si>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</si>
  <si>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</si>
  <si>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</si>
  <si>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</si>
  <si>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</si>
  <si>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</si>
  <si>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</si>
  <si>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</si>
  <si>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</si>
  <si>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</si>
  <si>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</si>
  <si>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</si>
  <si>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</si>
  <si>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</si>
  <si>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</si>
  <si>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</si>
  <si>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</si>
  <si>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</si>
  <si>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</si>
  <si>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</si>
  <si>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</si>
  <si>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</si>
  <si>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</si>
  <si>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</si>
  <si>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</si>
  <si>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</si>
  <si>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</si>
  <si>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</si>
  <si>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</si>
  <si>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</si>
  <si>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</si>
  <si>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</si>
  <si>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</si>
  <si>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</si>
  <si>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</si>
  <si>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</si>
  <si>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</si>
  <si>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</si>
  <si>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</si>
  <si>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</si>
  <si>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</si>
  <si>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</si>
  <si>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</si>
  <si>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</si>
  <si>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</si>
  <si>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</si>
  <si>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</si>
  <si>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</si>
  <si>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</si>
  <si>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</si>
  <si>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</si>
  <si>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</si>
  <si>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</si>
  <si>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</si>
  <si>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</si>
  <si>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</si>
  <si>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</si>
  <si>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</si>
  <si>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</si>
  <si>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</si>
  <si>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</si>
  <si>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</si>
  <si>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</si>
  <si>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</si>
  <si>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</si>
  <si>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</si>
  <si>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</si>
  <si>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</si>
  <si>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</si>
  <si>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</si>
  <si>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</si>
  <si>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</si>
  <si>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</si>
  <si>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</si>
  <si>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</si>
  <si>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</si>
  <si>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</si>
  <si>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</si>
  <si>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</si>
  <si>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</si>
  <si>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</si>
  <si>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</si>
  <si>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</si>
  <si>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</si>
  <si>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</si>
  <si>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</si>
  <si>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</si>
  <si>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</si>
  <si>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</si>
  <si>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</si>
  <si>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</si>
  <si>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</si>
  <si>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</si>
  <si>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</si>
  <si>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</si>
  <si>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</si>
  <si>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</si>
  <si>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</si>
  <si>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</si>
  <si>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</si>
  <si>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</si>
  <si>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</si>
  <si>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</si>
  <si>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</si>
  <si>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</si>
  <si>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</si>
  <si>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</si>
  <si>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</si>
  <si>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</si>
  <si>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</si>
  <si>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</si>
  <si>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</si>
  <si>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</si>
  <si>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</si>
  <si>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</si>
  <si>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</si>
  <si>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</si>
  <si>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</si>
  <si>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</si>
  <si>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</si>
  <si>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</si>
  <si>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</si>
  <si>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</si>
  <si>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</si>
  <si>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</si>
  <si>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</si>
  <si>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</si>
  <si>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</si>
  <si>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</si>
  <si>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</si>
  <si>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</si>
  <si>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</si>
  <si>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</si>
  <si>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</si>
  <si>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</si>
  <si>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</si>
  <si>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</si>
  <si>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</si>
  <si>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</si>
  <si>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</si>
  <si>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</si>
  <si>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</si>
  <si>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</si>
  <si>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</si>
  <si>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</si>
  <si>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</si>
  <si>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</si>
  <si>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</si>
  <si>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</si>
  <si>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</si>
  <si>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</si>
  <si>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</si>
  <si>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</si>
  <si>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</si>
  <si>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</si>
  <si>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</si>
  <si>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</si>
  <si>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</si>
  <si>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</si>
  <si>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</si>
  <si>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</si>
  <si>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</si>
  <si>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</si>
  <si>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</si>
  <si>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</si>
  <si>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</si>
  <si>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</si>
  <si>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</si>
  <si>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</si>
  <si>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</si>
  <si>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</si>
  <si>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</si>
  <si>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</si>
  <si>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</si>
  <si>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</si>
  <si>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</si>
  <si>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</si>
  <si>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</si>
  <si>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</si>
  <si>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</si>
  <si>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</si>
  <si>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</si>
  <si>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</si>
  <si>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</si>
  <si>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</si>
  <si>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</si>
  <si>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</si>
  <si>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</si>
  <si>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</si>
  <si>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</si>
  <si>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</si>
  <si>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</si>
  <si>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</si>
  <si>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</si>
  <si>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</si>
  <si>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</si>
  <si>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</si>
  <si>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</si>
  <si>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</si>
  <si>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</si>
  <si>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</si>
  <si>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</si>
  <si>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</si>
  <si>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</si>
  <si>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</si>
  <si>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</si>
  <si>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</si>
  <si>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</si>
  <si>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</si>
  <si>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</si>
  <si>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</si>
  <si>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</si>
  <si>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</si>
  <si>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</si>
  <si>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</si>
  <si>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</si>
  <si>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</si>
  <si>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</si>
  <si>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</si>
  <si>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</si>
  <si>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</si>
  <si>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</si>
  <si>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</si>
  <si>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</si>
  <si>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</si>
  <si>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</si>
  <si>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</si>
  <si>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</si>
  <si>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</si>
  <si>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</si>
  <si>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</si>
  <si>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</si>
  <si>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</si>
  <si>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</si>
  <si>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</si>
  <si>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</si>
  <si>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</si>
  <si>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</si>
  <si>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</si>
  <si>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</si>
  <si>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</si>
  <si>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</si>
  <si>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</si>
  <si>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</si>
  <si>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</si>
  <si>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</si>
  <si>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</si>
  <si>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</si>
  <si>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</si>
  <si>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</si>
  <si>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</si>
  <si>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</si>
  <si>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</si>
  <si>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</si>
  <si>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</si>
  <si>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</si>
  <si>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</si>
  <si>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</si>
  <si>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</si>
  <si>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</si>
  <si>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</si>
  <si>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</si>
  <si>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</si>
  <si>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</si>
  <si>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</si>
  <si>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</si>
  <si>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</si>
  <si>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</si>
  <si>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</si>
  <si>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</si>
  <si>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</si>
  <si>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</si>
  <si>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</si>
  <si>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</si>
  <si>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</si>
  <si>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</si>
  <si>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</si>
  <si>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</si>
  <si>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</si>
  <si>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</si>
  <si>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</si>
  <si>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</si>
  <si>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</si>
  <si>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</si>
  <si>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</si>
  <si>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</si>
  <si>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</si>
  <si>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</si>
  <si>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</si>
  <si>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</si>
  <si>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</si>
  <si>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</si>
  <si>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</si>
  <si>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</si>
  <si>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</si>
  <si>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</si>
  <si>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</si>
  <si>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</si>
  <si>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</si>
  <si>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</si>
  <si>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</si>
  <si>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</si>
  <si>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</si>
  <si>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</si>
  <si>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</si>
  <si>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</si>
  <si>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</si>
  <si>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</si>
  <si>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</si>
  <si>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</si>
  <si>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</si>
  <si>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</si>
  <si>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</si>
  <si>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</si>
  <si>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</si>
  <si>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</si>
  <si>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</si>
  <si>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</si>
  <si>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</si>
  <si>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</si>
  <si>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</si>
  <si>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</si>
  <si>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</si>
  <si>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</si>
  <si>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</si>
  <si>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</si>
  <si>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</si>
  <si>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</si>
  <si>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</si>
  <si>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</si>
  <si>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</si>
  <si>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</si>
  <si>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</si>
  <si>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</si>
  <si>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</si>
  <si>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</si>
  <si>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</si>
  <si>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</si>
  <si>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</si>
  <si>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</si>
  <si>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</si>
  <si>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</si>
  <si>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</si>
  <si>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</si>
  <si>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</si>
  <si>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</si>
  <si>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</si>
  <si>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</si>
  <si>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</si>
  <si>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</si>
  <si>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</si>
  <si>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</si>
  <si>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</si>
  <si>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</si>
  <si>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</si>
  <si>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</si>
  <si>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</si>
  <si>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</si>
  <si>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</si>
  <si>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</si>
  <si>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</si>
  <si>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</si>
  <si>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</si>
  <si>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</si>
  <si>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</si>
  <si>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</si>
  <si>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</si>
  <si>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</si>
  <si>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</si>
  <si>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</si>
  <si>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</si>
  <si>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</si>
  <si>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</si>
  <si>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</si>
  <si>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</si>
  <si>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</si>
  <si>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</si>
  <si>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</si>
  <si>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</si>
  <si>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</si>
  <si>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</si>
  <si>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</si>
  <si>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</si>
  <si>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</si>
  <si>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</si>
  <si>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</si>
  <si>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</si>
  <si>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</si>
  <si>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</si>
  <si>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</si>
  <si>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</si>
  <si>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</si>
  <si>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</si>
  <si>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</si>
  <si>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</si>
  <si>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</si>
  <si>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</si>
  <si>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</si>
  <si>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</si>
  <si>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</si>
  <si>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</si>
  <si>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</si>
  <si>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</si>
  <si>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</si>
  <si>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</si>
  <si>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</si>
  <si>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</si>
  <si>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</si>
  <si>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</si>
  <si>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</si>
  <si>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</si>
  <si>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</si>
  <si>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</si>
  <si>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</si>
  <si>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</si>
  <si>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</si>
  <si>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</si>
  <si>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</si>
  <si>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</si>
  <si>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</si>
  <si>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</si>
  <si>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</si>
  <si>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</si>
  <si>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</si>
  <si>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</si>
  <si>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</si>
  <si>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</si>
  <si>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</si>
  <si>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</si>
  <si>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</si>
  <si>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</si>
  <si>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</si>
  <si>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</si>
  <si>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</si>
  <si>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</si>
  <si>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</si>
  <si>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</si>
  <si>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</si>
  <si>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</si>
  <si>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</si>
  <si>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</si>
  <si>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</si>
  <si>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</si>
  <si>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</si>
  <si>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</si>
  <si>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</si>
  <si>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</si>
  <si>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</si>
  <si>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</si>
  <si>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</si>
  <si>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</si>
  <si>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</si>
  <si>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</si>
  <si>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</si>
  <si>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</si>
  <si>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</si>
  <si>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</si>
  <si>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</si>
  <si>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</si>
  <si>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</si>
  <si>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</si>
  <si>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</si>
  <si>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</si>
  <si>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</si>
  <si>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</si>
  <si>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</si>
  <si>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</si>
  <si>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</si>
  <si>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</si>
  <si>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</si>
  <si>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</si>
  <si>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</si>
  <si>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</si>
  <si>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</si>
  <si>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</si>
  <si>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</si>
  <si>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</si>
  <si>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</si>
  <si>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</si>
  <si>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</si>
  <si>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</si>
  <si>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</si>
  <si>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</si>
  <si>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</si>
  <si>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</si>
  <si>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</si>
  <si>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</si>
  <si>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</si>
  <si>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</si>
  <si>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</si>
  <si>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</si>
  <si>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</si>
  <si>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</si>
  <si>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</si>
  <si>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</si>
  <si>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</si>
  <si>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</si>
  <si>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</si>
  <si>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</si>
  <si>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</si>
  <si>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</si>
  <si>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</si>
  <si>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</si>
  <si>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</si>
  <si>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</si>
  <si>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</si>
  <si>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</si>
  <si>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</si>
  <si>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</si>
  <si>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</si>
  <si>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</si>
  <si>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</si>
  <si>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</si>
  <si>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</si>
  <si>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</si>
  <si>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</si>
  <si>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</si>
  <si>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</si>
  <si>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</si>
  <si>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</si>
  <si>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</si>
  <si>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</si>
  <si>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</si>
  <si>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</si>
  <si>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</si>
  <si>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</si>
  <si>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</si>
  <si>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</si>
  <si>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</si>
  <si>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</si>
  <si>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</si>
  <si>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</si>
  <si>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</si>
  <si>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</si>
  <si>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</si>
  <si>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</si>
  <si>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</si>
  <si>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</si>
  <si>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</si>
  <si>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</si>
  <si>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</si>
  <si>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</si>
  <si>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</si>
  <si>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</si>
  <si>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</si>
  <si>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</si>
  <si>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</si>
  <si>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</si>
  <si>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</si>
  <si>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</si>
  <si>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</si>
  <si>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</si>
  <si>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</si>
  <si>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</si>
  <si>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</si>
  <si>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</si>
  <si>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</si>
  <si>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</si>
  <si>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</si>
  <si>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</si>
  <si>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</si>
  <si>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</si>
  <si>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</si>
  <si>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</si>
  <si>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</si>
  <si>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</si>
  <si>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</si>
  <si>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</si>
  <si>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</si>
  <si>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</si>
  <si>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</si>
  <si>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</si>
  <si>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</si>
  <si>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</si>
  <si>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</si>
  <si>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</si>
  <si>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</si>
  <si>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</si>
  <si>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</si>
  <si>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</si>
  <si>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</si>
  <si>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</si>
  <si>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</si>
  <si>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</si>
  <si>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</si>
  <si>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</si>
  <si>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</si>
  <si>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</si>
  <si>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</si>
  <si>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</si>
  <si>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</si>
  <si>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</si>
  <si>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</si>
  <si>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</si>
  <si>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</si>
  <si>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</si>
  <si>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</si>
  <si>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</si>
  <si>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</si>
  <si>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</si>
  <si>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</si>
  <si>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</si>
  <si>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</si>
  <si>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</si>
  <si>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</si>
  <si>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</si>
  <si>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</si>
  <si>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</si>
  <si>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</si>
  <si>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</si>
  <si>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</si>
  <si>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</si>
  <si>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</si>
  <si>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</si>
  <si>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</si>
  <si>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</si>
  <si>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</si>
  <si>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</si>
  <si>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</si>
  <si>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</si>
  <si>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</si>
  <si>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</si>
  <si>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</si>
  <si>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</si>
  <si>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</si>
  <si>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</si>
  <si>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</si>
  <si>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</si>
  <si>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</si>
  <si>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</si>
  <si>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</si>
  <si>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</si>
  <si>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</si>
  <si>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</si>
  <si>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</si>
  <si>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</si>
  <si>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</si>
  <si>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</si>
  <si>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</si>
  <si>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</si>
  <si>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</si>
  <si>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</si>
  <si>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</si>
  <si>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</si>
  <si>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</si>
  <si>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</si>
  <si>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</si>
  <si>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</si>
  <si>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</si>
  <si>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</si>
  <si>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</si>
  <si>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</si>
  <si>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</si>
  <si>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</si>
  <si>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</si>
  <si>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</si>
  <si>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</si>
  <si>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</si>
  <si>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</si>
  <si>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</si>
  <si>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</si>
  <si>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</si>
  <si>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</si>
  <si>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</si>
  <si>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</si>
  <si>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</si>
  <si>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</si>
  <si>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</si>
  <si>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</si>
  <si>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</si>
  <si>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</si>
  <si>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</si>
  <si>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</si>
  <si>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</si>
  <si>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</si>
  <si>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</si>
  <si>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</si>
  <si>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</si>
  <si>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</si>
  <si>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</si>
  <si>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</si>
  <si>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</si>
  <si>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</si>
  <si>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</si>
  <si>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</si>
  <si>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</si>
  <si>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</si>
  <si>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</si>
  <si>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</si>
  <si>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</si>
  <si>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</si>
  <si>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</si>
  <si>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</si>
  <si>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</si>
  <si>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</si>
  <si>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</si>
  <si>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</si>
  <si>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</si>
  <si>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</si>
  <si>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</si>
  <si>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</si>
  <si>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</si>
  <si>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</si>
  <si>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</si>
  <si>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</si>
  <si>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</si>
  <si>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</si>
  <si>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</si>
  <si>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</si>
  <si>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</si>
  <si>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</si>
  <si>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</si>
  <si>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</si>
  <si>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</si>
  <si>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</si>
  <si>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</si>
  <si>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</si>
  <si>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</si>
  <si>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</si>
  <si>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</si>
  <si>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</si>
  <si>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</si>
  <si>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</si>
  <si>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</si>
  <si>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</si>
  <si>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</si>
  <si>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</si>
  <si>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</si>
  <si>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</si>
  <si>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</si>
  <si>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</si>
  <si>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</si>
  <si>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</si>
  <si>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</si>
  <si>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</si>
  <si>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</si>
  <si>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</si>
  <si>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</si>
  <si>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</si>
  <si>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</si>
  <si>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</si>
  <si>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</si>
  <si>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</si>
  <si>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</si>
  <si>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</si>
  <si>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</si>
  <si>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</si>
  <si>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</si>
  <si>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</si>
  <si>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</si>
  <si>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</si>
  <si>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</si>
  <si>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</si>
  <si>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</si>
  <si>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</si>
  <si>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</si>
  <si>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</si>
  <si>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</si>
  <si>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</si>
  <si>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</si>
  <si>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</si>
  <si>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</si>
  <si>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</si>
  <si>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</si>
  <si>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</si>
  <si>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</si>
  <si>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</si>
  <si>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</si>
  <si>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</si>
  <si>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</si>
  <si>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</si>
  <si>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</si>
  <si>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</si>
  <si>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</si>
  <si>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</si>
  <si>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</si>
  <si>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</si>
  <si>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</si>
  <si>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</si>
  <si>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</si>
  <si>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</si>
  <si>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</si>
  <si>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</si>
  <si>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</si>
  <si>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</si>
  <si>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</si>
  <si>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</si>
  <si>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</si>
  <si>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</si>
  <si>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</si>
  <si>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</si>
  <si>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</si>
  <si>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</si>
  <si>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</si>
  <si>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</si>
  <si>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</si>
  <si>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</si>
  <si>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</si>
  <si>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</si>
  <si>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</si>
  <si>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</si>
  <si>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</si>
  <si>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</si>
  <si>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</si>
  <si>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</si>
  <si>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</si>
  <si>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</si>
  <si>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</si>
  <si>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</si>
  <si>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</si>
  <si>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</si>
  <si>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</si>
  <si>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</si>
  <si>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</si>
  <si>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</si>
  <si>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</si>
  <si>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</si>
  <si>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</si>
  <si>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</si>
  <si>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</si>
  <si>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</si>
  <si>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</si>
  <si>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</si>
  <si>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</si>
  <si>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</si>
  <si>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</si>
  <si>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</si>
  <si>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</si>
  <si>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</si>
  <si>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</si>
  <si>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</si>
  <si>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</si>
  <si>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</si>
  <si>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</si>
  <si>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</si>
  <si>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</si>
  <si>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</si>
  <si>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</si>
  <si>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</si>
  <si>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</si>
  <si>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</si>
  <si>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</si>
  <si>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</si>
  <si>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</si>
  <si>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</si>
  <si>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</si>
  <si>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</si>
  <si>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</si>
  <si>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</si>
  <si>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</si>
  <si>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</si>
  <si>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</si>
  <si>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</si>
  <si>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</si>
  <si>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</si>
  <si>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</si>
  <si>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</si>
  <si>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</si>
  <si>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</si>
  <si>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</si>
  <si>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</si>
  <si>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</si>
  <si>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</si>
  <si>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</si>
  <si>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</si>
  <si>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</si>
  <si>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</si>
  <si>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</si>
  <si>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</si>
  <si>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</si>
  <si>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</si>
  <si>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</si>
  <si>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</si>
  <si>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</si>
  <si>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</si>
  <si>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</si>
  <si>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</si>
  <si>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</si>
  <si>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</si>
  <si>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</si>
  <si>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</si>
  <si>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</si>
  <si>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</si>
  <si>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</si>
  <si>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</si>
  <si>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</si>
  <si>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</si>
  <si>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</si>
  <si>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</si>
  <si>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</si>
  <si>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</si>
  <si>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</si>
  <si>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</si>
  <si>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</si>
  <si>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</si>
  <si>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</si>
  <si>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</si>
  <si>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</si>
  <si>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</si>
  <si>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</si>
  <si>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</si>
  <si>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</si>
  <si>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</si>
  <si>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</si>
  <si>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</si>
  <si>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</si>
  <si>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</si>
  <si>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</si>
  <si>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</si>
  <si>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</si>
  <si>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</si>
  <si>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</si>
  <si>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</si>
  <si>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</si>
  <si>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</si>
  <si>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</si>
  <si>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</si>
  <si>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</si>
  <si>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</si>
  <si>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</si>
  <si>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</si>
  <si>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</si>
  <si>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</si>
  <si>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</si>
  <si>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</si>
  <si>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</si>
  <si>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</si>
  <si>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</si>
  <si>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</si>
  <si>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</si>
  <si>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</si>
  <si>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</si>
  <si>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</si>
  <si>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</si>
  <si>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</si>
  <si>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</si>
  <si>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</si>
  <si>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</si>
  <si>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</si>
  <si>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</si>
  <si>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</si>
  <si>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</si>
  <si>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</si>
  <si>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</si>
  <si>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</si>
  <si>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</si>
  <si>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</si>
  <si>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</si>
  <si>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</si>
  <si>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</si>
  <si>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</si>
  <si>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</si>
  <si>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</si>
  <si>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</si>
  <si>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</si>
  <si>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</si>
  <si>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</si>
  <si>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</si>
  <si>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</si>
  <si>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</si>
  <si>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</si>
  <si>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</si>
  <si>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</si>
  <si>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</si>
  <si>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</si>
  <si>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</si>
  <si>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</si>
  <si>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</si>
  <si>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</si>
  <si>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</si>
  <si>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</si>
  <si>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</si>
  <si>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</si>
  <si>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</si>
  <si>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</si>
  <si>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</si>
  <si>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</si>
  <si>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</si>
  <si>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</si>
  <si>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</si>
  <si>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</si>
  <si>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</si>
  <si>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</si>
  <si>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</si>
  <si>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</si>
  <si>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</si>
  <si>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</si>
  <si>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</si>
  <si>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</si>
  <si>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</si>
  <si>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</si>
  <si>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</si>
  <si>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</si>
  <si>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</si>
  <si>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</si>
  <si>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</si>
  <si>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</si>
  <si>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</si>
  <si>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</si>
  <si>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</si>
  <si>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</si>
  <si>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</si>
  <si>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</si>
  <si>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</si>
  <si>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</si>
  <si>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</si>
  <si>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</si>
  <si>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</si>
  <si>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</si>
  <si>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</si>
  <si>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</si>
  <si>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</si>
  <si>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</si>
  <si>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</si>
  <si>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</si>
  <si>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</si>
  <si>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</si>
  <si>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</si>
  <si>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</si>
  <si>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</si>
  <si>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</si>
  <si>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</si>
  <si>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</si>
  <si>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</si>
  <si>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</si>
  <si>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</si>
  <si>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</si>
  <si>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</si>
  <si>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</si>
  <si>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</si>
  <si>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</si>
  <si>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</si>
  <si>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</si>
  <si>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</si>
  <si>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</si>
  <si>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</si>
  <si>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</si>
  <si>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</si>
  <si>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</si>
  <si>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</si>
  <si>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</si>
  <si>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</si>
  <si>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</si>
  <si>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</si>
  <si>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</si>
  <si>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</si>
  <si>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</si>
  <si>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</si>
  <si>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</si>
  <si>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</si>
  <si>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</si>
  <si>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</si>
  <si>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</si>
  <si>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</si>
  <si>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</si>
  <si>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</si>
  <si>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</si>
  <si>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</si>
  <si>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</si>
  <si>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</si>
  <si>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</si>
  <si>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</si>
  <si>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</si>
  <si>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</si>
  <si>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</si>
  <si>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</si>
  <si>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</si>
  <si>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</si>
  <si>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</si>
  <si>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</si>
  <si>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</si>
  <si>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</si>
  <si>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</si>
  <si>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</si>
  <si>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</si>
  <si>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</si>
  <si>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</si>
  <si>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</si>
  <si>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</si>
  <si>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</si>
  <si>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</si>
  <si>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</si>
  <si>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</si>
  <si>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</si>
  <si>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</si>
  <si>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</si>
  <si>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</si>
  <si>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</si>
  <si>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</si>
  <si>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</si>
  <si>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</si>
  <si>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</si>
  <si>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</si>
  <si>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</si>
  <si>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</si>
  <si>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</si>
  <si>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</si>
  <si>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</si>
  <si>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</si>
  <si>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</si>
  <si>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</si>
  <si>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</si>
  <si>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</si>
  <si>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</si>
  <si>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</si>
  <si>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</si>
  <si>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</si>
  <si>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</si>
  <si>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</si>
  <si>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</si>
  <si>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</si>
  <si>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</si>
  <si>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</si>
  <si>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</si>
  <si>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</si>
  <si>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</si>
  <si>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</si>
  <si>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</si>
  <si>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</si>
  <si>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</si>
  <si>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</si>
  <si>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</si>
  <si>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</si>
  <si>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</si>
  <si>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</si>
  <si>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</si>
  <si>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</si>
  <si>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</si>
  <si>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</si>
  <si>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</si>
  <si>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</si>
  <si>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</si>
  <si>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</si>
  <si>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</si>
  <si>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</si>
  <si>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</si>
  <si>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</si>
  <si>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</si>
  <si>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</si>
  <si>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</si>
  <si>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</si>
  <si>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</si>
  <si>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</si>
  <si>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</si>
  <si>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</si>
  <si>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</si>
  <si>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</si>
  <si>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</si>
  <si>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</si>
  <si>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</si>
  <si>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</si>
  <si>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</si>
  <si>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</si>
  <si>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</si>
  <si>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</si>
  <si>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</si>
  <si>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</si>
  <si>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</si>
  <si>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</si>
  <si>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</si>
  <si>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</si>
  <si>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</si>
  <si>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</si>
  <si>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</si>
  <si>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</si>
  <si>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</si>
  <si>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</si>
  <si>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</si>
  <si>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</si>
  <si>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</si>
  <si>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</si>
  <si>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</si>
  <si>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</si>
  <si>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</si>
  <si>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</si>
  <si>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</si>
  <si>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</si>
  <si>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</si>
  <si>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</si>
  <si>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</si>
  <si>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</si>
  <si>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</si>
  <si>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</si>
  <si>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</si>
  <si>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</si>
  <si>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</si>
  <si>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</si>
  <si>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</si>
  <si>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</si>
  <si>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</si>
  <si>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</si>
  <si>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</si>
  <si>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</si>
  <si>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</si>
  <si>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</si>
  <si>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</si>
  <si>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</si>
  <si>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</si>
  <si>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</si>
  <si>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</si>
  <si>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</si>
  <si>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</si>
  <si>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</si>
  <si>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</si>
  <si>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</si>
  <si>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</si>
  <si>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</si>
  <si>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</si>
  <si>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</si>
  <si>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</si>
  <si>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</si>
  <si>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</si>
  <si>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</si>
  <si>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</si>
  <si>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</si>
  <si>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</si>
  <si>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</si>
  <si>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</si>
  <si>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</si>
  <si>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</si>
  <si>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</si>
  <si>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</si>
  <si>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</si>
  <si>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</si>
  <si>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</si>
  <si>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</si>
  <si>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</si>
  <si>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</si>
  <si>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</si>
  <si>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</si>
  <si>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</si>
  <si>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</si>
  <si>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</si>
  <si>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</si>
  <si>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</si>
  <si>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</si>
  <si>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</si>
  <si>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</si>
  <si>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</si>
  <si>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</si>
  <si>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</si>
  <si>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</si>
  <si>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</si>
  <si>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</si>
  <si>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</si>
  <si>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</si>
  <si>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</si>
  <si>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</si>
  <si>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</si>
  <si>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</si>
  <si>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</si>
  <si>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</si>
  <si>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</si>
  <si>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</si>
  <si>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</si>
  <si>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</si>
  <si>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</si>
  <si>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</si>
  <si>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</si>
  <si>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</si>
  <si>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</si>
  <si>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</si>
  <si>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</si>
  <si>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</si>
  <si>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</si>
  <si>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</si>
  <si>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</si>
  <si>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</si>
  <si>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</si>
  <si>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</si>
  <si>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</si>
  <si>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</si>
  <si>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</si>
  <si>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</si>
  <si>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</si>
  <si>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</si>
  <si>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</si>
  <si>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</si>
  <si>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</si>
  <si>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</si>
  <si>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</si>
  <si>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</si>
  <si>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</si>
  <si>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</si>
  <si>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</si>
  <si>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</si>
  <si>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</si>
  <si>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</si>
  <si>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</si>
  <si>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</si>
  <si>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</si>
  <si>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</si>
  <si>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</si>
  <si>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</si>
  <si>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</si>
  <si>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</si>
  <si>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</si>
  <si>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</si>
  <si>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</si>
  <si>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</si>
  <si>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</si>
  <si>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</si>
  <si>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</si>
  <si>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</si>
  <si>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</si>
  <si>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</si>
  <si>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</si>
  <si>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</si>
  <si>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</si>
  <si>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</si>
  <si>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</si>
  <si>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</si>
  <si>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</si>
  <si>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</si>
  <si>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</si>
  <si>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</si>
  <si>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</si>
  <si>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</si>
  <si>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</si>
  <si>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</si>
  <si>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</si>
  <si>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</si>
  <si>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</si>
  <si>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</si>
  <si>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</si>
  <si>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</si>
  <si>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</si>
  <si>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</si>
  <si>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</si>
  <si>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</si>
  <si>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</si>
  <si>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</si>
  <si>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</si>
  <si>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</si>
  <si>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</si>
  <si>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</si>
  <si>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</si>
  <si>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</si>
  <si>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</si>
  <si>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</si>
  <si>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</si>
  <si>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</si>
  <si>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</si>
  <si>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</si>
  <si>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</si>
  <si>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</si>
  <si>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</si>
  <si>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</si>
  <si>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</si>
  <si>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</si>
  <si>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</si>
  <si>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</si>
  <si>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</si>
  <si>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</si>
  <si>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</si>
  <si>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</si>
  <si>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</si>
  <si>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</si>
  <si>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</si>
  <si>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</si>
  <si>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</si>
  <si>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</si>
  <si>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</si>
  <si>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</si>
  <si>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</si>
  <si>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</si>
  <si>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</si>
  <si>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</si>
  <si>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</si>
  <si>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</si>
  <si>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</si>
  <si>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</si>
  <si>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</si>
  <si>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</si>
  <si>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</si>
  <si>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</si>
  <si>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</si>
  <si>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</si>
  <si>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</si>
  <si>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</si>
  <si>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</si>
  <si>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</si>
  <si>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</si>
  <si>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</si>
  <si>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</si>
  <si>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</si>
  <si>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</si>
  <si>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</si>
  <si>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</si>
  <si>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</si>
  <si>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</si>
  <si>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</si>
  <si>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</si>
  <si>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</si>
  <si>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</si>
  <si>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</si>
  <si>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</si>
  <si>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</si>
  <si>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</si>
  <si>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</si>
  <si>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</si>
  <si>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</si>
  <si>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</si>
  <si>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</si>
  <si>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</si>
  <si>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</si>
  <si>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</si>
  <si>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</si>
  <si>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</si>
  <si>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</si>
  <si>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</si>
  <si>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</si>
  <si>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</si>
  <si>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</si>
  <si>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</si>
  <si>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</si>
  <si>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</si>
  <si>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</si>
  <si>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</si>
  <si>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</si>
  <si>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</si>
  <si>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</si>
  <si>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</si>
  <si>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</si>
  <si>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</si>
  <si>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</si>
  <si>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</si>
  <si>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</si>
  <si>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</si>
  <si>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</si>
  <si>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</si>
  <si>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</si>
  <si>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</si>
  <si>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</si>
  <si>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</si>
  <si>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</si>
  <si>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</si>
  <si>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</si>
  <si>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</si>
  <si>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</si>
  <si>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</si>
  <si>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</si>
  <si>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</si>
  <si>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</si>
  <si>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</si>
  <si>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</si>
  <si>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</si>
  <si>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</si>
  <si>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</si>
  <si>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</si>
  <si>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</si>
  <si>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</si>
  <si>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</si>
  <si>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</si>
  <si>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</si>
  <si>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</si>
  <si>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</si>
  <si>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</si>
  <si>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</si>
  <si>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</si>
  <si>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</si>
  <si>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</si>
  <si>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</si>
  <si>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</si>
  <si>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</si>
  <si>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</si>
  <si>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</si>
  <si>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</si>
  <si>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</si>
  <si>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</si>
  <si>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</si>
  <si>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</si>
  <si>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</si>
  <si>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</si>
  <si>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</si>
  <si>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</si>
  <si>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</si>
  <si>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</si>
  <si>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</si>
  <si>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</si>
  <si>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</si>
  <si>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</si>
  <si>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</si>
  <si>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</si>
  <si>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</si>
  <si>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</si>
  <si>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</si>
  <si>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</si>
  <si>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</si>
  <si>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</si>
  <si>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</si>
  <si>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</si>
  <si>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</si>
  <si>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</si>
  <si>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</si>
  <si>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</si>
  <si>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</si>
  <si>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</si>
  <si>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</si>
  <si>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</si>
  <si>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</si>
  <si>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</si>
  <si>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</si>
  <si>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</si>
  <si>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</si>
  <si>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</si>
  <si>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</si>
  <si>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</si>
  <si>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</si>
  <si>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</si>
  <si>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</si>
  <si>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</si>
  <si>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</si>
  <si>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</si>
  <si>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</si>
  <si>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</si>
  <si>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</si>
  <si>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</si>
  <si>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</si>
  <si>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</si>
  <si>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</si>
  <si>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</si>
  <si>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</si>
  <si>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</si>
  <si>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</si>
  <si>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</si>
  <si>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</si>
  <si>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</si>
  <si>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</si>
  <si>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</si>
  <si>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</si>
  <si>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</si>
  <si>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</si>
  <si>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</si>
  <si>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</si>
  <si>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</si>
  <si>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</si>
  <si>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</si>
  <si>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</si>
  <si>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</si>
  <si>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</si>
  <si>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</si>
  <si>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</si>
  <si>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</si>
  <si>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</si>
  <si>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</si>
  <si>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</si>
  <si>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</si>
  <si>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</si>
  <si>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</si>
  <si>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</si>
  <si>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</si>
  <si>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</si>
  <si>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</si>
  <si>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</si>
  <si>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</si>
  <si>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</si>
  <si>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</si>
  <si>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</si>
  <si>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</si>
  <si>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</si>
  <si>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</si>
  <si>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</si>
  <si>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</si>
  <si>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</si>
  <si>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</si>
  <si>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</si>
  <si>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</si>
  <si>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</si>
  <si>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</si>
  <si>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</si>
  <si>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</si>
  <si>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</si>
  <si>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</si>
  <si>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</si>
  <si>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</si>
  <si>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</si>
  <si>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</si>
  <si>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</si>
  <si>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</si>
  <si>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</si>
  <si>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</si>
  <si>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</si>
  <si>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</si>
  <si>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</si>
  <si>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</si>
  <si>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</si>
  <si>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</si>
  <si>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</si>
  <si>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</si>
  <si>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</si>
  <si>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</si>
  <si>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</si>
  <si>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</si>
  <si>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</si>
  <si>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</si>
  <si>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</si>
  <si>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</si>
  <si>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</si>
  <si>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</si>
  <si>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</si>
  <si>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</si>
  <si>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</si>
  <si>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</si>
  <si>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</si>
  <si>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</si>
  <si>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</si>
  <si>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</si>
  <si>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</si>
  <si>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</si>
  <si>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</si>
  <si>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</si>
  <si>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</si>
  <si>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</si>
  <si>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</si>
  <si>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</si>
  <si>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</si>
  <si>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</si>
  <si>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</si>
  <si>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</si>
  <si>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</si>
  <si>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</si>
  <si>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</si>
  <si>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</si>
  <si>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</si>
  <si>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</si>
  <si>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</si>
  <si>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</si>
  <si>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</si>
  <si>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</si>
  <si>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</si>
  <si>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</si>
  <si>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</si>
  <si>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</si>
  <si>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</si>
  <si>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</si>
  <si>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</si>
  <si>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</si>
  <si>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</si>
  <si>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</si>
  <si>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</si>
  <si>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</si>
  <si>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</si>
  <si>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</si>
  <si>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</si>
  <si>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</si>
  <si>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</si>
  <si>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</si>
  <si>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</si>
  <si>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</si>
  <si>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</si>
  <si>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</si>
  <si>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</si>
  <si>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</si>
  <si>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</si>
  <si>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</si>
  <si>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</si>
  <si>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</si>
  <si>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</si>
  <si>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</si>
  <si>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</si>
  <si>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</si>
  <si>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</si>
  <si>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</si>
  <si>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</si>
  <si>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</si>
  <si>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</si>
  <si>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</si>
  <si>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</si>
  <si>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</si>
  <si>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</si>
  <si>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</si>
  <si>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</si>
  <si>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</si>
  <si>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</si>
  <si>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</si>
  <si>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</si>
  <si>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</si>
  <si>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</si>
  <si>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</si>
  <si>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</si>
  <si>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</si>
  <si>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</si>
  <si>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</si>
  <si>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</si>
  <si>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</si>
  <si>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</si>
  <si>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</si>
  <si>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</si>
  <si>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</si>
  <si>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</si>
  <si>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</si>
  <si>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</si>
  <si>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</si>
  <si>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</si>
  <si>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</si>
  <si>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</si>
  <si>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</si>
  <si>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</si>
  <si>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</si>
  <si>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</si>
  <si>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</si>
  <si>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</si>
  <si>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</si>
  <si>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</si>
  <si>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</si>
  <si>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</si>
  <si>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</si>
  <si>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</si>
  <si>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</si>
  <si>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</si>
  <si>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</si>
  <si>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</si>
  <si>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</si>
  <si>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</si>
  <si>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</si>
  <si>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</si>
  <si>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</si>
  <si>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</si>
  <si>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</si>
  <si>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</si>
  <si>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</si>
  <si>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</si>
  <si>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</si>
  <si>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</si>
  <si>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</si>
  <si>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</si>
  <si>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</si>
  <si>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</si>
  <si>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</si>
  <si>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</si>
  <si>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</si>
  <si>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</si>
  <si>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</si>
  <si>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</si>
  <si>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</si>
  <si>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</si>
  <si>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</si>
  <si>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</si>
  <si>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</si>
  <si>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</si>
  <si>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</si>
  <si>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</si>
  <si>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</si>
  <si>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</si>
  <si>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</si>
  <si>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</si>
  <si>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</si>
  <si>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</si>
  <si>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</si>
  <si>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</si>
  <si>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</si>
  <si>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</si>
  <si>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</si>
  <si>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</si>
  <si>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</si>
  <si>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</si>
  <si>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</si>
  <si>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</si>
  <si>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</si>
  <si>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</si>
  <si>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</si>
  <si>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</si>
  <si>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</si>
  <si>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</si>
  <si>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</si>
  <si>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</si>
  <si>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</si>
  <si>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</si>
  <si>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</si>
  <si>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</si>
  <si>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</si>
  <si>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</si>
  <si>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</si>
  <si>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</si>
  <si>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</si>
  <si>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</si>
  <si>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</si>
  <si>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</si>
  <si>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</si>
  <si>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</si>
  <si>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</si>
  <si>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</si>
  <si>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</si>
  <si>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</si>
  <si>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</si>
  <si>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</si>
  <si>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</si>
  <si>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</si>
  <si>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</si>
  <si>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</si>
  <si>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</si>
  <si>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</si>
  <si>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</si>
  <si>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</si>
  <si>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</si>
  <si>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</si>
  <si>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</si>
  <si>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</si>
  <si>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</si>
  <si>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</si>
  <si>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</si>
  <si>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</si>
  <si>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</si>
  <si>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</si>
  <si>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</si>
  <si>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</si>
  <si>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</si>
  <si>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</si>
  <si>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</si>
  <si>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</si>
  <si>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</si>
  <si>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</si>
  <si>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</si>
  <si>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</si>
  <si>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</si>
  <si>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</si>
  <si>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</si>
  <si>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</si>
  <si>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</si>
  <si>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</si>
  <si>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</si>
  <si>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</si>
  <si>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</si>
  <si>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</si>
  <si>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</si>
  <si>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</si>
  <si>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</si>
  <si>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</si>
  <si>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</si>
  <si>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</si>
  <si>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</si>
  <si>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</si>
  <si>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</si>
  <si>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</si>
  <si>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</si>
  <si>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</si>
  <si>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</si>
  <si>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</si>
  <si>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</si>
  <si>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</si>
  <si>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</si>
  <si>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</si>
  <si>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</si>
  <si>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</si>
  <si>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</si>
  <si>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</si>
  <si>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</si>
  <si>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</si>
  <si>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</si>
  <si>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</si>
  <si>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</si>
  <si>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</si>
  <si>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</si>
  <si>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</si>
  <si>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</si>
  <si>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</si>
  <si>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</si>
  <si>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</si>
  <si>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</si>
  <si>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</si>
  <si>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</si>
  <si>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</si>
  <si>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</si>
  <si>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</si>
  <si>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</si>
  <si>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</si>
  <si>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</si>
  <si>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</si>
  <si>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</si>
  <si>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</si>
  <si>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</si>
  <si>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</si>
  <si>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</si>
  <si>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</si>
  <si>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</si>
  <si>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</si>
  <si>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</si>
  <si>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</si>
  <si>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</si>
  <si>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</si>
  <si>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</si>
  <si>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</si>
  <si>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</si>
  <si>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</si>
  <si>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</si>
  <si>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</si>
  <si>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</si>
  <si>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</si>
  <si>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</si>
  <si>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</si>
  <si>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</si>
  <si>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</si>
  <si>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</si>
  <si>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</si>
  <si>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</si>
  <si>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</si>
  <si>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</si>
  <si>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</si>
  <si>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</si>
  <si>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</si>
  <si>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</si>
  <si>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</si>
  <si>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</si>
  <si>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</si>
  <si>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</si>
  <si>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</si>
  <si>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</si>
  <si>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</si>
  <si>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</si>
  <si>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</si>
  <si>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</si>
  <si>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</si>
  <si>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</si>
  <si>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</si>
  <si>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</si>
  <si>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</si>
  <si>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</si>
  <si>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</si>
  <si>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</si>
  <si>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</si>
  <si>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</si>
  <si>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</si>
  <si>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</si>
  <si>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</si>
  <si>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</si>
  <si>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</si>
  <si>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</si>
  <si>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</si>
  <si>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</si>
  <si>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</si>
  <si>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</si>
  <si>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</si>
  <si>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</si>
  <si>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</si>
  <si>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</si>
  <si>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</si>
  <si>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</si>
  <si>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</si>
  <si>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</si>
  <si>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</si>
  <si>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</si>
  <si>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</si>
  <si>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</si>
  <si>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</si>
  <si>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</si>
  <si>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</si>
  <si>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</si>
  <si>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</si>
  <si>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</si>
  <si>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</si>
  <si>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</si>
  <si>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</si>
  <si>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</si>
  <si>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</si>
  <si>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</si>
  <si>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</si>
  <si>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</si>
  <si>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</si>
  <si>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</si>
  <si>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</si>
  <si>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</si>
  <si>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</si>
  <si>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</si>
  <si>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</si>
  <si>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</si>
  <si>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</si>
  <si>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</si>
  <si>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</si>
  <si>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</si>
  <si>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</si>
  <si>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</si>
  <si>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</si>
  <si>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</si>
  <si>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</si>
  <si>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</si>
  <si>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</si>
  <si>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</si>
  <si>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</si>
  <si>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</si>
  <si>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</si>
  <si>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</si>
  <si>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</si>
  <si>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</si>
  <si>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</si>
  <si>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</si>
  <si>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</si>
  <si>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</si>
  <si>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</si>
  <si>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</si>
  <si>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</si>
  <si>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</si>
  <si>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</si>
  <si>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</si>
  <si>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</si>
  <si>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</si>
  <si>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</si>
  <si>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</si>
  <si>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</si>
  <si>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</si>
  <si>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</si>
  <si>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</si>
  <si>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</si>
  <si>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</si>
  <si>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</si>
  <si>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</si>
  <si>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</si>
  <si>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</si>
  <si>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</si>
  <si>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</si>
  <si>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</si>
  <si>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</si>
  <si>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</si>
  <si>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</si>
  <si>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</si>
  <si>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</si>
  <si>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</si>
  <si>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</si>
  <si>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</si>
  <si>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</si>
  <si>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</si>
  <si>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</si>
  <si>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</si>
  <si>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</si>
  <si>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</si>
  <si>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</si>
  <si>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</si>
  <si>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</si>
  <si>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</si>
  <si>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</si>
  <si>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</si>
  <si>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</si>
  <si>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</si>
  <si>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</si>
  <si>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</si>
  <si>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</si>
  <si>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</si>
  <si>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</si>
  <si>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</si>
  <si>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</si>
  <si>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</si>
  <si>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</si>
  <si>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</si>
  <si>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</si>
  <si>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</si>
  <si>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</si>
  <si>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</si>
  <si>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</si>
  <si>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</si>
  <si>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</si>
  <si>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</si>
  <si>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</si>
  <si>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</si>
  <si>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</si>
  <si>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</si>
  <si>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</si>
  <si>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</si>
  <si>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</si>
  <si>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</si>
  <si>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</si>
  <si>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</si>
  <si>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</si>
  <si>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</si>
  <si>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</si>
  <si>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</si>
  <si>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</si>
  <si>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</si>
  <si>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</si>
  <si>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</si>
  <si>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</si>
  <si>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</si>
  <si>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</si>
  <si>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</si>
  <si>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</si>
  <si>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</si>
  <si>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</si>
  <si>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</si>
  <si>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</si>
  <si>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</si>
  <si>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</si>
  <si>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</si>
  <si>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</si>
  <si>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</si>
  <si>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</si>
  <si>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</si>
  <si>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</si>
  <si>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</si>
  <si>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</si>
  <si>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</si>
  <si>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</si>
  <si>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</si>
  <si>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</si>
  <si>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</si>
  <si>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</si>
  <si>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</si>
  <si>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</si>
  <si>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</si>
  <si>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</si>
  <si>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</si>
  <si>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</si>
  <si>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</si>
  <si>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</si>
  <si>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</si>
  <si>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</si>
  <si>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</si>
  <si>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</si>
  <si>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</si>
  <si>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</si>
  <si>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</si>
  <si>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</si>
  <si>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</si>
  <si>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</si>
  <si>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</si>
  <si>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</si>
  <si>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</si>
  <si>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</si>
  <si>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</si>
  <si>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</si>
  <si>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</si>
  <si>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</si>
  <si>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</si>
  <si>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</si>
  <si>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</si>
  <si>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</si>
  <si>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</si>
  <si>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</si>
  <si>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</si>
  <si>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</si>
  <si>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</si>
  <si>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</si>
  <si>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</si>
  <si>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</si>
  <si>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</si>
  <si>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</si>
  <si>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</si>
  <si>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</si>
  <si>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</si>
  <si>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</si>
  <si>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</si>
  <si>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</si>
  <si>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</si>
  <si>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</si>
  <si>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</si>
  <si>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</si>
  <si>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</si>
  <si>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</si>
  <si>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</si>
  <si>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</si>
  <si>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</si>
  <si>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</si>
  <si>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</si>
  <si>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</si>
  <si>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</si>
  <si>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</si>
  <si>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</si>
  <si>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</si>
  <si>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</si>
  <si>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</si>
  <si>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</si>
  <si>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</si>
  <si>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</si>
  <si>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</si>
  <si>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</si>
  <si>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</si>
  <si>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</si>
  <si>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</si>
  <si>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</si>
  <si>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</si>
  <si>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</si>
  <si>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</si>
  <si>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</si>
  <si>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</si>
  <si>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</si>
  <si>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</si>
  <si>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</si>
  <si>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</si>
  <si>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</si>
  <si>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</si>
  <si>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</si>
  <si>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</si>
  <si>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</si>
  <si>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</si>
  <si>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</si>
  <si>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</si>
  <si>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</si>
  <si>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</si>
  <si>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</si>
  <si>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</si>
  <si>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</si>
  <si>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</si>
  <si>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</si>
  <si>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</si>
  <si>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</si>
  <si>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</si>
  <si>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</si>
  <si>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</si>
  <si>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</si>
  <si>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</si>
  <si>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</si>
  <si>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</si>
  <si>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</si>
  <si>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</si>
  <si>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</si>
  <si>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</si>
  <si>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</si>
  <si>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</si>
  <si>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</si>
  <si>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</si>
  <si>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</si>
  <si>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</si>
  <si>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</si>
  <si>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</si>
  <si>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</si>
  <si>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</si>
  <si>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</si>
  <si>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</si>
  <si>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</si>
  <si>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</si>
  <si>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</si>
  <si>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</si>
  <si>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</si>
  <si>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</si>
  <si>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</si>
  <si>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</si>
  <si>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</si>
  <si>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</si>
  <si>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</si>
  <si>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</si>
  <si>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</si>
  <si>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</si>
  <si>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</si>
  <si>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</si>
  <si>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</si>
  <si>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</si>
  <si>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</si>
  <si>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</si>
  <si>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</si>
  <si>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</si>
  <si>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</si>
  <si>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</si>
  <si>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</si>
  <si>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</si>
  <si>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</si>
  <si>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</si>
  <si>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</si>
  <si>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</si>
  <si>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</si>
  <si>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</si>
  <si>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</si>
  <si>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</si>
  <si>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</si>
  <si>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</si>
  <si>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</si>
  <si>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</si>
  <si>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</si>
  <si>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</si>
  <si>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</si>
  <si>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</si>
  <si>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</si>
  <si>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</si>
  <si>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</si>
  <si>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</si>
  <si>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</si>
  <si>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</si>
  <si>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</si>
  <si>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</si>
  <si>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</si>
  <si>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</si>
  <si>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</si>
  <si>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</si>
  <si>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</si>
  <si>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</si>
  <si>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</si>
  <si>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</si>
  <si>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</si>
  <si>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</si>
  <si>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</si>
  <si>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</si>
  <si>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</si>
  <si>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</si>
  <si>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</si>
  <si>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</si>
  <si>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</si>
  <si>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</si>
  <si>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</si>
  <si>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</si>
  <si>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</si>
  <si>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</si>
  <si>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</si>
  <si>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</si>
  <si>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</si>
  <si>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</si>
  <si>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</si>
  <si>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</si>
  <si>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</si>
  <si>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</si>
  <si>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</si>
  <si>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</si>
  <si>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</si>
  <si>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</si>
  <si>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</si>
  <si>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</si>
  <si>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</si>
  <si>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</si>
  <si>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</si>
  <si>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</si>
  <si>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</si>
  <si>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</si>
  <si>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</si>
  <si>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</si>
  <si>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</si>
  <si>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</si>
  <si>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</si>
  <si>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</si>
  <si>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</si>
  <si>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</si>
  <si>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</si>
  <si>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</si>
  <si>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</si>
  <si>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</si>
  <si>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</si>
  <si>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</si>
  <si>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</si>
  <si>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</si>
  <si>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</si>
  <si>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</si>
  <si>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</si>
  <si>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</si>
  <si>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</si>
  <si>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</si>
  <si>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</si>
  <si>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</si>
  <si>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</si>
  <si>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</si>
  <si>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</si>
  <si>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</si>
  <si>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</si>
  <si>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</si>
  <si>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</si>
  <si>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</si>
  <si>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</si>
  <si>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</si>
  <si>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</si>
  <si>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</si>
  <si>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</si>
  <si>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</si>
  <si>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</si>
  <si>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</si>
  <si>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</si>
  <si>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</si>
  <si>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</si>
  <si>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</si>
  <si>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</si>
  <si>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</si>
  <si>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</si>
  <si>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</si>
  <si>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</si>
  <si>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</si>
  <si>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</si>
  <si>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</si>
  <si>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</si>
  <si>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</si>
  <si>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</si>
  <si>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</si>
  <si>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</si>
  <si>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</si>
  <si>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</si>
  <si>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</si>
  <si>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</si>
  <si>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</si>
  <si>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</si>
  <si>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</si>
  <si>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</si>
  <si>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</si>
  <si>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</si>
  <si>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</si>
  <si>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</si>
  <si>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</si>
  <si>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</si>
  <si>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</si>
  <si>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</si>
  <si>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</si>
  <si>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</si>
  <si>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</si>
  <si>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</si>
  <si>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</si>
  <si>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</si>
  <si>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</si>
  <si>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</si>
  <si>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</si>
  <si>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</si>
  <si>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</si>
  <si>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</si>
  <si>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</si>
  <si>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</si>
  <si>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</si>
  <si>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</si>
  <si>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</si>
  <si>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</si>
  <si>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</si>
  <si>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</si>
  <si>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</si>
  <si>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</si>
  <si>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</si>
  <si>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</si>
  <si>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</si>
  <si>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</si>
  <si>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</si>
  <si>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</si>
  <si>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</si>
  <si>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</si>
  <si>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</si>
  <si>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</si>
  <si>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</si>
  <si>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</si>
  <si>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</si>
  <si>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</si>
  <si>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</si>
  <si>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</si>
  <si>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</si>
  <si>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</si>
  <si>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</si>
  <si>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</si>
  <si>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</si>
  <si>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</si>
  <si>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</si>
  <si>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</si>
  <si>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</si>
  <si>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</si>
  <si>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</si>
  <si>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</si>
  <si>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</si>
  <si>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</si>
  <si>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</si>
  <si>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</si>
  <si>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</si>
  <si>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</si>
  <si>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</si>
  <si>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</si>
  <si>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</si>
  <si>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</si>
  <si>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</si>
  <si>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</si>
  <si>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</si>
  <si>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</si>
  <si>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</si>
  <si>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</si>
  <si>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</si>
  <si>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</si>
  <si>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</si>
  <si>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</si>
  <si>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</si>
  <si>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</si>
  <si>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</si>
  <si>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</si>
  <si>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</si>
  <si>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</si>
  <si>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</si>
  <si>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</si>
  <si>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</si>
  <si>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</si>
  <si>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</si>
  <si>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</si>
  <si>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</si>
  <si>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</si>
  <si>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</si>
  <si>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</si>
  <si>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</si>
  <si>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</si>
  <si>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</si>
  <si>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</si>
  <si>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</si>
  <si>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</si>
  <si>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</si>
  <si>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</si>
  <si>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</si>
  <si>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</si>
  <si>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</si>
  <si>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</si>
  <si>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</si>
  <si>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</si>
  <si>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</si>
  <si>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</si>
  <si>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</si>
  <si>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</si>
  <si>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</si>
  <si>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</si>
  <si>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</si>
  <si>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</si>
  <si>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</si>
  <si>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</si>
  <si>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</si>
  <si>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</si>
  <si>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</si>
  <si>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</si>
  <si>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</si>
  <si>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</si>
  <si>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</si>
  <si>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</si>
  <si>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</si>
  <si>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</si>
  <si>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</si>
  <si>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</si>
  <si>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</si>
  <si>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</si>
  <si>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</si>
  <si>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</si>
  <si>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</si>
  <si>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</si>
  <si>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</si>
  <si>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</si>
  <si>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</si>
  <si>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</si>
  <si>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</si>
  <si>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</si>
  <si>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</si>
  <si>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</si>
  <si>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</si>
  <si>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</si>
  <si>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</si>
  <si>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</si>
  <si>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</si>
  <si>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</si>
  <si>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</si>
  <si>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</si>
  <si>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</si>
  <si>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</si>
  <si>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</si>
  <si>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</si>
  <si>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</si>
  <si>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</si>
  <si>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</si>
  <si>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</si>
  <si>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</si>
  <si>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</si>
  <si>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</si>
  <si>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</si>
  <si>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</si>
  <si>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</si>
  <si>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</si>
  <si>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</si>
  <si>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</si>
  <si>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</si>
  <si>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</si>
  <si>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</si>
  <si>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</si>
  <si>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</si>
  <si>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</si>
  <si>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</si>
  <si>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</si>
  <si>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</si>
  <si>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</si>
  <si>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</si>
  <si>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</si>
  <si>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</si>
  <si>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</si>
  <si>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</si>
  <si>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</si>
  <si>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</si>
  <si>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</si>
  <si>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</si>
  <si>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</si>
  <si>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</si>
  <si>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</si>
  <si>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</si>
  <si>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</si>
  <si>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</si>
  <si>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</si>
  <si>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</si>
  <si>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</si>
  <si>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</si>
  <si>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</si>
  <si>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</si>
  <si>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</si>
  <si>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</si>
  <si>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</si>
  <si>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</si>
  <si>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</si>
  <si>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</si>
  <si>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</si>
  <si>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</si>
  <si>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</si>
  <si>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</si>
  <si>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</si>
  <si>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</si>
  <si>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</si>
  <si>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</si>
  <si>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</si>
  <si>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</si>
  <si>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</si>
  <si>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</si>
  <si>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</si>
  <si>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</si>
  <si>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</si>
  <si>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</si>
  <si>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</si>
  <si>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</si>
  <si>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</si>
  <si>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</si>
  <si>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</si>
  <si>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</si>
  <si>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</si>
  <si>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</si>
  <si>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</si>
  <si>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</si>
  <si>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</si>
  <si>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</si>
  <si>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</si>
  <si>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</si>
  <si>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</si>
  <si>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</si>
  <si>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</si>
  <si>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</si>
  <si>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</si>
  <si>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</si>
  <si>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</si>
  <si>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</si>
  <si>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</si>
  <si>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</si>
  <si>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</si>
  <si>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</si>
  <si>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</si>
  <si>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</si>
  <si>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</si>
  <si>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</si>
  <si>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</si>
  <si>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</si>
  <si>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</si>
  <si>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</si>
  <si>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</si>
  <si>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</si>
  <si>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</si>
  <si>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</si>
  <si>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</si>
  <si>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</si>
  <si>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</si>
  <si>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</si>
  <si>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</si>
  <si>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</si>
  <si>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</si>
  <si>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</si>
  <si>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</si>
  <si>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</si>
  <si>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</si>
  <si>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</si>
  <si>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</si>
  <si>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</si>
  <si>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</si>
  <si>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</si>
  <si>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</si>
  <si>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</si>
  <si>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</si>
  <si>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</si>
  <si>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</si>
  <si>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</si>
  <si>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</si>
  <si>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</si>
  <si>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</si>
  <si>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</si>
  <si>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</si>
  <si>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</si>
  <si>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</si>
  <si>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</si>
  <si>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</si>
  <si>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</si>
  <si>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</si>
  <si>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</si>
  <si>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</si>
  <si>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</si>
  <si>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</si>
  <si>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</si>
  <si>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</si>
  <si>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</si>
  <si>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</si>
  <si>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</si>
  <si>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</si>
  <si>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</si>
  <si>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</si>
  <si>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</si>
  <si>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</si>
  <si>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</si>
  <si>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</si>
  <si>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</si>
  <si>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</si>
  <si>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</si>
  <si>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</si>
  <si>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</si>
  <si>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</si>
  <si>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</si>
  <si>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</si>
  <si>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</si>
  <si>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</si>
  <si>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</si>
  <si>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</si>
  <si>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</si>
  <si>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</si>
  <si>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</si>
  <si>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</si>
  <si>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</si>
  <si>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</si>
  <si>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</si>
  <si>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</si>
  <si>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</si>
  <si>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</si>
  <si>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</si>
  <si>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</si>
  <si>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</si>
  <si>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</si>
  <si>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</si>
  <si>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</si>
  <si>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</si>
  <si>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</si>
  <si>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</si>
  <si>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</si>
  <si>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</si>
  <si>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</si>
  <si>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</si>
  <si>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</si>
  <si>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</si>
  <si>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</si>
  <si>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</si>
  <si>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</si>
  <si>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</si>
  <si>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</si>
  <si>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</si>
  <si>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</si>
  <si>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</si>
  <si>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</si>
  <si>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</si>
  <si>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</si>
  <si>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</si>
  <si>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</si>
  <si>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</si>
  <si>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</si>
  <si>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</si>
  <si>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</si>
  <si>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</si>
  <si>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</si>
  <si>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</si>
  <si>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</si>
  <si>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</si>
  <si>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</si>
  <si>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</si>
  <si>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</si>
  <si>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</si>
  <si>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</si>
  <si>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</si>
  <si>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</si>
  <si>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</si>
  <si>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</si>
  <si>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</si>
  <si>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</si>
  <si>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</si>
  <si>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</si>
  <si>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</si>
  <si>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</si>
  <si>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</si>
  <si>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</si>
  <si>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</si>
  <si>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</si>
  <si>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</si>
  <si>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</si>
  <si>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</si>
  <si>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</si>
  <si>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</si>
  <si>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</si>
  <si>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</si>
  <si>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</si>
  <si>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</si>
  <si>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</si>
  <si>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</si>
  <si>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</si>
  <si>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</si>
  <si>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</si>
  <si>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</si>
  <si>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</si>
  <si>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</si>
  <si>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</si>
  <si>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</si>
  <si>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</si>
  <si>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</si>
  <si>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</si>
  <si>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</si>
  <si>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</si>
  <si>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</si>
  <si>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</si>
  <si>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</si>
  <si>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</si>
  <si>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</si>
  <si>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</si>
  <si>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</si>
  <si>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</si>
  <si>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</si>
  <si>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</si>
  <si>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</si>
  <si>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</si>
  <si>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</si>
  <si>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</si>
  <si>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</si>
  <si>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</si>
  <si>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</si>
  <si>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</si>
  <si>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</si>
  <si>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</si>
  <si>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</si>
  <si>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</si>
  <si>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</si>
  <si>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</si>
  <si>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</si>
  <si>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</si>
  <si>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</si>
  <si>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</si>
  <si>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</si>
  <si>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</si>
  <si>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</si>
  <si>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</si>
  <si>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</si>
  <si>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</si>
  <si>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</si>
  <si>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</si>
  <si>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</si>
  <si>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</si>
  <si>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</si>
  <si>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</si>
  <si>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</si>
  <si>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</si>
  <si>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</si>
  <si>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</si>
  <si>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</si>
  <si>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</si>
  <si>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</si>
  <si>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</si>
  <si>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</si>
  <si>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</si>
  <si>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</si>
  <si>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</si>
  <si>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</si>
  <si>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</si>
  <si>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</si>
  <si>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</si>
  <si>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</si>
  <si>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</si>
  <si>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</si>
  <si>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</si>
  <si>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</si>
  <si>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</si>
  <si>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</si>
  <si>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</si>
  <si>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</si>
  <si>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</si>
  <si>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</si>
  <si>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</si>
  <si>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</si>
  <si>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</si>
  <si>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</si>
  <si>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</si>
  <si>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</si>
  <si>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</si>
  <si>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</si>
  <si>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</si>
  <si>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</si>
  <si>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</si>
  <si>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</si>
  <si>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</si>
  <si>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</si>
  <si>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</si>
  <si>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</si>
  <si>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</si>
  <si>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</si>
  <si>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</si>
  <si>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</si>
  <si>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</si>
  <si>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</si>
  <si>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</si>
  <si>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</si>
  <si>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</si>
  <si>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</si>
  <si>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</si>
  <si>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</si>
  <si>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</si>
  <si>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</si>
  <si>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</si>
  <si>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</si>
  <si>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</si>
  <si>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</si>
  <si>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</si>
  <si>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</si>
  <si>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</si>
  <si>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</si>
  <si>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</si>
  <si>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</si>
  <si>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</si>
  <si>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</si>
  <si>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</si>
  <si>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</si>
  <si>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</si>
  <si>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</si>
  <si>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</si>
  <si>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</si>
  <si>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</si>
  <si>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</si>
  <si>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</si>
  <si>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</si>
  <si>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</si>
  <si>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</si>
  <si>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</si>
  <si>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</si>
  <si>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</si>
  <si>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</si>
  <si>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</si>
  <si>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</si>
  <si>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</si>
  <si>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</si>
  <si>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</si>
  <si>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</si>
  <si>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</si>
  <si>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</si>
  <si>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</si>
  <si>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</si>
  <si>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</si>
  <si>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</si>
  <si>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</si>
  <si>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</si>
  <si>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</si>
  <si>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</si>
  <si>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</si>
  <si>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</si>
  <si>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</si>
  <si>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</si>
  <si>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</si>
  <si>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</si>
  <si>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</si>
  <si>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</si>
  <si>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</si>
  <si>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</si>
  <si>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</si>
  <si>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</si>
  <si>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</si>
  <si>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</si>
  <si>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</si>
  <si>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</si>
  <si>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</si>
  <si>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</si>
  <si>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</si>
  <si>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</si>
  <si>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</si>
  <si>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</si>
  <si>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</si>
  <si>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</si>
  <si>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</si>
  <si>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</si>
  <si>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</si>
  <si>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</si>
  <si>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</si>
  <si>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</si>
  <si>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</si>
  <si>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</si>
  <si>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</si>
  <si>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</si>
  <si>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</si>
  <si>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</si>
  <si>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</si>
  <si>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</si>
  <si>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</si>
  <si>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</si>
  <si>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</si>
  <si>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</si>
  <si>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</si>
  <si>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</si>
  <si>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</si>
  <si>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</si>
  <si>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</si>
  <si>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</si>
  <si>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</si>
  <si>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</si>
  <si>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</si>
  <si>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</si>
  <si>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</si>
  <si>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</si>
  <si>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</si>
  <si>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</si>
  <si>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</si>
  <si>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</si>
  <si>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</si>
  <si>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</si>
  <si>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</si>
  <si>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</si>
  <si>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</si>
  <si>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</si>
  <si>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</si>
  <si>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</si>
  <si>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</si>
  <si>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</si>
  <si>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</si>
  <si>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</si>
  <si>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</si>
  <si>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</si>
  <si>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</si>
  <si>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</si>
  <si>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</si>
  <si>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</si>
  <si>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</si>
  <si>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</si>
  <si>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</si>
  <si>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</si>
  <si>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</si>
  <si>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</si>
  <si>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</si>
  <si>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</si>
  <si>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</si>
  <si>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</si>
  <si>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</si>
  <si>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</si>
  <si>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</si>
  <si>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</si>
  <si>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</si>
  <si>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</si>
  <si>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</si>
  <si>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</si>
  <si>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</si>
  <si>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</si>
  <si>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</si>
  <si>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</si>
  <si>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</si>
  <si>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</si>
  <si>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</si>
  <si>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</si>
  <si>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</si>
  <si>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</si>
  <si>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</si>
  <si>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</si>
  <si>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</si>
  <si>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</si>
  <si>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</si>
  <si>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</si>
  <si>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</si>
  <si>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</si>
  <si>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</si>
  <si>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</si>
  <si>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</si>
  <si>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</si>
  <si>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</si>
  <si>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</si>
  <si>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</si>
  <si>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</si>
  <si>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</si>
  <si>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</si>
  <si>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</si>
  <si>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</si>
  <si>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</si>
  <si>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</si>
  <si>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</si>
  <si>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</si>
  <si>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</si>
  <si>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</si>
  <si>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</si>
  <si>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</si>
  <si>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</si>
  <si>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</si>
  <si>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</si>
  <si>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</si>
  <si>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</si>
  <si>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</si>
  <si>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</si>
  <si>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</si>
  <si>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</si>
  <si>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</si>
  <si>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</si>
  <si>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</si>
  <si>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</si>
  <si>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</si>
  <si>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</si>
  <si>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</si>
  <si>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</si>
  <si>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</si>
  <si>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</si>
  <si>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</si>
  <si>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</si>
  <si>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</si>
  <si>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</si>
  <si>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</si>
  <si>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</si>
  <si>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</si>
  <si>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</si>
  <si>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</si>
  <si>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</si>
  <si>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</si>
  <si>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</si>
  <si>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</si>
  <si>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</si>
  <si>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</si>
  <si>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</si>
  <si>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</si>
  <si>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</si>
  <si>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</si>
  <si>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</si>
  <si>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</si>
  <si>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</si>
  <si>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</si>
  <si>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</si>
  <si>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</si>
  <si>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</si>
  <si>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</si>
  <si>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</si>
  <si>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</si>
  <si>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</si>
  <si>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</si>
  <si>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</si>
  <si>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</si>
  <si>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</si>
  <si>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</si>
  <si>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</si>
  <si>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</si>
  <si>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</si>
  <si>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</si>
  <si>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</si>
  <si>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</si>
  <si>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</si>
  <si>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</si>
  <si>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</si>
  <si>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</si>
  <si>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</si>
  <si>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</si>
  <si>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</si>
  <si>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</si>
  <si>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</si>
  <si>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</si>
  <si>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</si>
  <si>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</si>
  <si>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</si>
  <si>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</si>
  <si>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</si>
  <si>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</si>
  <si>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</si>
  <si>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</si>
  <si>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</si>
  <si>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</si>
  <si>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</si>
  <si>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</si>
  <si>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</si>
  <si>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</si>
  <si>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</si>
  <si>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</si>
  <si>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</si>
  <si>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</si>
  <si>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</si>
  <si>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</si>
  <si>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</si>
  <si>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</si>
  <si>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</si>
  <si>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</si>
  <si>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</si>
  <si>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</si>
  <si>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</si>
  <si>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</si>
  <si>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</si>
  <si>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</si>
  <si>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</si>
  <si>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</si>
  <si>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</si>
  <si>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</si>
  <si>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</si>
  <si>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</si>
  <si>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</si>
  <si>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</si>
  <si>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</si>
  <si>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</si>
  <si>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</si>
  <si>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</si>
  <si>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</si>
  <si>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</si>
  <si>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</si>
  <si>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</si>
  <si>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</si>
  <si>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</si>
  <si>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</si>
  <si>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</si>
  <si>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</si>
  <si>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</si>
  <si>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</si>
  <si>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</si>
  <si>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</si>
  <si>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</si>
  <si>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</si>
  <si>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</si>
  <si>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</si>
  <si>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</si>
  <si>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</si>
  <si>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</si>
  <si>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</si>
  <si>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</si>
  <si>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</si>
  <si>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</si>
  <si>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</si>
  <si>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</si>
  <si>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</si>
  <si>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</si>
  <si>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</si>
  <si>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</si>
  <si>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</si>
  <si>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</si>
  <si>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</si>
  <si>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</si>
  <si>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</si>
  <si>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</si>
  <si>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</si>
  <si>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</si>
  <si>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</si>
  <si>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</si>
  <si>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</si>
  <si>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</si>
  <si>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</si>
  <si>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</si>
  <si>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</si>
  <si>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</si>
  <si>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</si>
  <si>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</si>
  <si>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</si>
  <si>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</si>
  <si>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</si>
  <si>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</si>
  <si>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</si>
  <si>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</si>
  <si>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</si>
  <si>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</si>
  <si>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</si>
  <si>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</si>
  <si>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</si>
  <si>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</si>
  <si>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</si>
  <si>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</si>
  <si>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</si>
  <si>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</si>
  <si>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</si>
  <si>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</si>
  <si>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</si>
  <si>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</si>
  <si>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</si>
  <si>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</si>
  <si>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</si>
  <si>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</si>
  <si>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</si>
  <si>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</si>
  <si>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</si>
  <si>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</si>
  <si>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</si>
  <si>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</si>
  <si>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</si>
  <si>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</si>
  <si>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</si>
  <si>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</si>
  <si>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</si>
  <si>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</si>
  <si>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</si>
  <si>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</si>
  <si>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</si>
  <si>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</si>
  <si>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</si>
  <si>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</si>
  <si>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</si>
  <si>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</si>
  <si>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</si>
  <si>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</si>
  <si>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</si>
  <si>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</si>
  <si>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</si>
  <si>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</si>
  <si>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</si>
  <si>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</si>
  <si>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</si>
  <si>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</si>
  <si>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</si>
  <si>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</si>
  <si>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</si>
  <si>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</si>
  <si>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</si>
  <si>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</si>
  <si>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</si>
  <si>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</si>
  <si>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</si>
  <si>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</si>
  <si>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</si>
  <si>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</si>
  <si>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</si>
  <si>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</si>
  <si>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</si>
  <si>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</si>
  <si>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</si>
  <si>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</si>
  <si>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</si>
  <si>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</si>
  <si>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</si>
  <si>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</si>
  <si>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</si>
  <si>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</si>
  <si>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</si>
  <si>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</si>
  <si>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</si>
  <si>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</si>
  <si>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</si>
  <si>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</si>
  <si>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</si>
  <si>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</si>
  <si>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</si>
  <si>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</si>
  <si>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</si>
  <si>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</si>
  <si>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</si>
  <si>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</si>
  <si>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</si>
  <si>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</si>
  <si>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</si>
  <si>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</si>
  <si>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</si>
  <si>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</si>
  <si>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</si>
  <si>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</si>
  <si>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</si>
  <si>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</si>
  <si>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</si>
  <si>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</si>
  <si>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</si>
  <si>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</si>
  <si>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</si>
  <si>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</si>
  <si>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</si>
  <si>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</si>
  <si>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</si>
  <si>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</si>
  <si>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</si>
  <si>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</si>
  <si>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</si>
  <si>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</si>
  <si>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</si>
  <si>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</si>
  <si>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</si>
  <si>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</si>
  <si>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</si>
  <si>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</si>
  <si>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</si>
  <si>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</si>
  <si>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</si>
  <si>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</si>
  <si>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</si>
  <si>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</si>
  <si>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</si>
  <si>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</si>
  <si>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</si>
  <si>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</si>
  <si>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</si>
  <si>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</si>
  <si>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</si>
  <si>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</si>
  <si>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</si>
  <si>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</si>
  <si>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</si>
  <si>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</si>
  <si>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</si>
  <si>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</si>
  <si>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</si>
  <si>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</si>
  <si>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</si>
  <si>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</si>
  <si>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</si>
  <si>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</si>
  <si>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</si>
  <si>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</si>
  <si>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</si>
  <si>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</si>
  <si>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</si>
  <si>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</si>
  <si>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</si>
  <si>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</si>
  <si>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</si>
  <si>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</si>
  <si>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</si>
  <si>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</si>
  <si>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</si>
  <si>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</si>
  <si>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</si>
  <si>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</si>
  <si>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</si>
  <si>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</si>
  <si>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</si>
  <si>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</si>
  <si>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</si>
  <si>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</si>
  <si>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</si>
  <si>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</si>
  <si>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</si>
  <si>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</si>
  <si>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</si>
  <si>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</si>
  <si>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</si>
  <si>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</si>
  <si>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</si>
  <si>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</si>
  <si>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</si>
  <si>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</si>
  <si>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</si>
  <si>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</si>
  <si>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</si>
  <si>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</si>
  <si>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</si>
  <si>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</si>
  <si>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</si>
  <si>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</si>
  <si>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</si>
  <si>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</si>
  <si>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</si>
  <si>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</si>
  <si>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</si>
  <si>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</si>
  <si>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</si>
  <si>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</si>
  <si>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</si>
  <si>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</si>
  <si>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</si>
  <si>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</si>
  <si>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</si>
  <si>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</si>
  <si>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</si>
  <si>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</si>
  <si>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</si>
  <si>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</si>
  <si>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</si>
  <si>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</si>
  <si>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</si>
  <si>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</si>
  <si>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</si>
  <si>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</si>
  <si>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</si>
  <si>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</si>
  <si>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</si>
  <si>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</si>
  <si>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</si>
  <si>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</si>
  <si>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</si>
  <si>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</si>
  <si>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</si>
  <si>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</si>
  <si>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</si>
  <si>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</si>
  <si>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</si>
  <si>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</si>
  <si>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</si>
  <si>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</si>
  <si>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</si>
  <si>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</si>
  <si>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</si>
  <si>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</si>
  <si>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</si>
  <si>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</si>
  <si>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</si>
  <si>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</si>
  <si>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</si>
  <si>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</si>
  <si>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</si>
  <si>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</si>
  <si>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</si>
  <si>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</si>
  <si>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</si>
  <si>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</si>
  <si>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</si>
  <si>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</si>
  <si>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</si>
  <si>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</si>
  <si>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</si>
  <si>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</si>
  <si>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</si>
  <si>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</si>
  <si>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</si>
  <si>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</si>
  <si>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</si>
  <si>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</si>
  <si>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</si>
  <si>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</si>
  <si>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</si>
  <si>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</si>
  <si>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</si>
  <si>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</si>
  <si>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</si>
  <si>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</si>
  <si>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</si>
  <si>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</si>
  <si>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</si>
  <si>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</si>
  <si>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</si>
  <si>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</si>
  <si>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</si>
  <si>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</si>
  <si>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</si>
  <si>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</si>
  <si>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</si>
  <si>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</si>
  <si>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</si>
  <si>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</si>
  <si>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</si>
  <si>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</si>
  <si>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</si>
  <si>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</si>
  <si>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</si>
  <si>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</si>
  <si>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</si>
  <si>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</si>
  <si>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</si>
  <si>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</si>
  <si>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</si>
  <si>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</si>
  <si>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</si>
  <si>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</si>
  <si>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</si>
  <si>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</si>
  <si>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</si>
  <si>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</si>
  <si>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</si>
  <si>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</si>
  <si>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</si>
  <si>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</si>
  <si>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</si>
  <si>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</si>
  <si>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</si>
  <si>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</si>
  <si>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</si>
  <si>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</si>
  <si>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</si>
  <si>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</si>
  <si>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</si>
  <si>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</si>
  <si>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</si>
  <si>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</si>
  <si>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</si>
  <si>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</si>
  <si>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</si>
  <si>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</si>
  <si>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</si>
  <si>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</si>
  <si>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</si>
  <si>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</si>
  <si>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</si>
  <si>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</si>
  <si>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</si>
  <si>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</si>
  <si>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</si>
  <si>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</si>
  <si>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</si>
  <si>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</si>
  <si>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</si>
  <si>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</si>
  <si>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</si>
  <si>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</si>
  <si>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</si>
  <si>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</si>
  <si>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</si>
  <si>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</si>
  <si>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</si>
  <si>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</si>
  <si>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</si>
  <si>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</si>
  <si>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</si>
  <si>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</si>
  <si>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</si>
  <si>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</si>
  <si>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</si>
  <si>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</si>
  <si>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</si>
  <si>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</si>
  <si>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</si>
  <si>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</si>
  <si>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</si>
  <si>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</si>
  <si>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</si>
  <si>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</si>
  <si>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</si>
  <si>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</si>
  <si>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</si>
  <si>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</si>
  <si>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</si>
  <si>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</si>
  <si>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</si>
  <si>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</si>
  <si>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</si>
  <si>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</si>
  <si>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</si>
  <si>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</si>
  <si>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</si>
  <si>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</si>
  <si>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</si>
  <si>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</si>
  <si>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</si>
  <si>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</si>
  <si>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</si>
  <si>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</si>
  <si>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</si>
  <si>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</si>
  <si>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</si>
  <si>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</si>
  <si>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</si>
  <si>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</si>
  <si>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</si>
  <si>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</si>
  <si>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</si>
  <si>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</si>
  <si>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</si>
  <si>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</si>
  <si>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</si>
  <si>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</si>
  <si>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</si>
  <si>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</si>
  <si>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</si>
  <si>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</si>
  <si>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</si>
  <si>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</si>
  <si>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</si>
  <si>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</si>
  <si>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</si>
  <si>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</si>
  <si>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</si>
  <si>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</si>
  <si>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</si>
  <si>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</si>
  <si>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</si>
  <si>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</si>
  <si>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</si>
  <si>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</si>
  <si>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</si>
  <si>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</si>
  <si>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</si>
  <si>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</si>
  <si>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</si>
  <si>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</si>
  <si>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</si>
  <si>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</si>
  <si>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</si>
  <si>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</si>
  <si>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</si>
  <si>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</si>
  <si>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</si>
  <si>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</si>
  <si>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</si>
  <si>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</si>
  <si>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</si>
  <si>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</si>
  <si>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</si>
  <si>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</si>
  <si>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</si>
  <si>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</si>
  <si>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</si>
  <si>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</si>
  <si>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</si>
  <si>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</si>
  <si>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</si>
  <si>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</si>
  <si>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</si>
  <si>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</si>
  <si>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</si>
  <si>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</si>
  <si>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</si>
  <si>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</si>
  <si>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</si>
  <si>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</si>
  <si>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</si>
  <si>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</si>
  <si>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</si>
  <si>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</si>
  <si>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</si>
  <si>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</si>
  <si>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</si>
  <si>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</si>
  <si>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</si>
  <si>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</si>
  <si>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</si>
  <si>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</si>
  <si>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</si>
  <si>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</si>
  <si>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</si>
  <si>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</si>
  <si>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</si>
  <si>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</si>
  <si>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</si>
  <si>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</si>
  <si>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</si>
  <si>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</si>
  <si>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</si>
  <si>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</si>
  <si>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</si>
  <si>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</si>
  <si>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</si>
  <si>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</si>
  <si>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</si>
  <si>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</si>
  <si>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</si>
  <si>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</si>
  <si>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</si>
  <si>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</si>
  <si>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</si>
  <si>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</si>
  <si>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</si>
  <si>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</si>
  <si>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</si>
  <si>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</si>
  <si>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</si>
  <si>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</si>
  <si>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</si>
  <si>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</si>
  <si>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</si>
  <si>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</si>
  <si>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</si>
  <si>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</si>
  <si>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</si>
  <si>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</si>
  <si>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</si>
  <si>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</si>
  <si>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</si>
  <si>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</si>
  <si>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</si>
  <si>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</si>
  <si>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</si>
  <si>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</si>
  <si>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</si>
  <si>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</si>
  <si>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</si>
  <si>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</si>
  <si>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</si>
  <si>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</si>
  <si>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</si>
  <si>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</si>
  <si>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</si>
  <si>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</si>
  <si>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</si>
  <si>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</si>
  <si>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</si>
  <si>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</si>
  <si>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</si>
  <si>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</si>
  <si>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</si>
  <si>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</si>
  <si>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</si>
  <si>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</si>
  <si>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</si>
  <si>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</si>
  <si>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</si>
  <si>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</si>
  <si>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</si>
  <si>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</si>
  <si>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</si>
  <si>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</si>
  <si>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</si>
  <si>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</si>
  <si>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</si>
  <si>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</si>
  <si>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</si>
  <si>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</si>
  <si>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</si>
  <si>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</si>
  <si>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</si>
  <si>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</si>
  <si>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</si>
  <si>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</si>
  <si>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</si>
  <si>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</si>
  <si>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</si>
  <si>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</si>
  <si>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</si>
  <si>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</si>
  <si>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</si>
  <si>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</si>
  <si>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</si>
  <si>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</si>
  <si>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</si>
  <si>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</si>
  <si>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</si>
  <si>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</si>
  <si>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</si>
  <si>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</si>
  <si>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</si>
  <si>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</si>
  <si>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</si>
  <si>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</si>
  <si>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</si>
  <si>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</si>
  <si>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</si>
  <si>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</si>
  <si>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</si>
  <si>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</si>
  <si>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</si>
  <si>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</si>
  <si>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</si>
  <si>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</si>
  <si>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</si>
  <si>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</si>
  <si>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</si>
  <si>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</si>
  <si>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</si>
  <si>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</si>
  <si>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</si>
  <si>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</si>
  <si>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</si>
  <si>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</si>
  <si>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</si>
  <si>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</si>
  <si>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</si>
  <si>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</si>
  <si>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</si>
  <si>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</si>
  <si>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</si>
  <si>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</si>
  <si>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</si>
  <si>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</si>
  <si>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</si>
  <si>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</si>
  <si>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</si>
  <si>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</si>
  <si>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</si>
  <si>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</si>
  <si>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</si>
  <si>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</si>
  <si>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</si>
  <si>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</si>
  <si>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</si>
  <si>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</si>
  <si>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</si>
  <si>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</si>
  <si>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</si>
  <si>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</si>
  <si>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</si>
  <si>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</si>
  <si>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</si>
  <si>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</si>
  <si>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</si>
  <si>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</si>
  <si>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</si>
  <si>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</si>
  <si>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</si>
  <si>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</si>
  <si>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</si>
  <si>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</si>
  <si>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</si>
  <si>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</si>
  <si>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</si>
  <si>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</si>
  <si>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</si>
  <si>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</si>
  <si>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</si>
  <si>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</si>
  <si>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</si>
  <si>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</si>
  <si>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</si>
  <si>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</si>
  <si>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</si>
  <si>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</si>
  <si>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</si>
  <si>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</si>
  <si>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</si>
  <si>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</si>
  <si>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</si>
  <si>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</si>
  <si>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</si>
  <si>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</si>
  <si>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</si>
  <si>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</si>
  <si>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</si>
  <si>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</si>
  <si>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</si>
  <si>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</si>
  <si>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</si>
  <si>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</si>
  <si>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</si>
  <si>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</si>
  <si>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</si>
  <si>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</si>
  <si>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</si>
  <si>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</si>
  <si>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</si>
  <si>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</si>
  <si>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</si>
  <si>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</si>
  <si>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</si>
  <si>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</si>
  <si>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</si>
  <si>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</si>
  <si>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</si>
  <si>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</si>
  <si>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</si>
  <si>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</si>
  <si>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</si>
  <si>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</si>
  <si>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</si>
  <si>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</si>
  <si>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</si>
  <si>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</si>
  <si>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</si>
  <si>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</si>
  <si>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</si>
  <si>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</si>
  <si>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</si>
  <si>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</si>
  <si>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</si>
  <si>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</si>
  <si>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</si>
  <si>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</si>
  <si>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</si>
  <si>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</si>
  <si>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</si>
  <si>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</si>
  <si>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</si>
  <si>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</si>
  <si>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</si>
  <si>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</si>
  <si>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</si>
  <si>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</si>
  <si>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</si>
  <si>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</si>
  <si>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</si>
  <si>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</si>
  <si>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</si>
  <si>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</si>
  <si>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</si>
  <si>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</si>
  <si>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</si>
  <si>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</si>
  <si>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</si>
  <si>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</si>
  <si>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</si>
  <si>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</si>
  <si>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</si>
  <si>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</si>
  <si>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</si>
  <si>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</si>
  <si>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</si>
  <si>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</si>
  <si>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</si>
  <si>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</si>
  <si>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</si>
  <si>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</si>
  <si>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</si>
  <si>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</si>
  <si>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</si>
  <si>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</si>
  <si>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</si>
  <si>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</si>
  <si>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</si>
  <si>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</si>
  <si>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</si>
  <si>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</si>
  <si>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</si>
  <si>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</si>
  <si>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</si>
  <si>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</si>
  <si>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</si>
  <si>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</si>
  <si>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</si>
  <si>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</si>
  <si>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</si>
  <si>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</si>
  <si>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</si>
  <si>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</si>
  <si>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</si>
  <si>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</si>
  <si>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</si>
  <si>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</si>
  <si>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</si>
  <si>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</si>
  <si>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</si>
  <si>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</si>
  <si>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</si>
  <si>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</si>
  <si>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</si>
  <si>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</si>
  <si>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</si>
  <si>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</si>
  <si>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</si>
  <si>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</si>
  <si>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</si>
  <si>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</si>
  <si>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</si>
  <si>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</si>
  <si>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</si>
  <si>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</si>
  <si>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</si>
  <si>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</si>
  <si>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</si>
  <si>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</si>
  <si>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</si>
  <si>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</si>
  <si>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</si>
  <si>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</si>
  <si>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</si>
  <si>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</si>
  <si>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</si>
  <si>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</si>
  <si>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</si>
  <si>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</si>
  <si>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</si>
  <si>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</si>
  <si>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</si>
  <si>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</si>
  <si>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</si>
  <si>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</si>
  <si>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</si>
  <si>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</si>
  <si>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</si>
  <si>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</si>
  <si>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</si>
  <si>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</si>
  <si>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</si>
  <si>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</si>
  <si>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</si>
  <si>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</si>
  <si>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</si>
  <si>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</si>
  <si>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</si>
  <si>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</si>
  <si>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</si>
  <si>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</si>
  <si>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</si>
  <si>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</si>
  <si>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</si>
  <si>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</si>
  <si>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</si>
  <si>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</si>
  <si>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</si>
  <si>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</si>
  <si>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</si>
  <si>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</si>
  <si>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</si>
  <si>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</si>
  <si>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</si>
  <si>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</si>
  <si>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</si>
  <si>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</si>
  <si>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</si>
  <si>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</si>
  <si>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</si>
  <si>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</si>
  <si>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</si>
  <si>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</si>
  <si>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</si>
  <si>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</si>
  <si>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</si>
  <si>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</si>
  <si>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</si>
  <si>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</si>
  <si>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</si>
  <si>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</si>
  <si>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</si>
  <si>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</si>
  <si>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</si>
  <si>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</si>
  <si>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</si>
  <si>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</si>
  <si>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</si>
  <si>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</si>
  <si>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</si>
  <si>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</si>
  <si>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</si>
  <si>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</si>
  <si>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</si>
  <si>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</si>
  <si>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</si>
  <si>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</si>
  <si>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</si>
  <si>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</si>
  <si>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</si>
  <si>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</si>
  <si>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</si>
  <si>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</si>
  <si>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</si>
  <si>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</si>
  <si>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</si>
  <si>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</si>
  <si>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</si>
  <si>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</si>
  <si>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</si>
  <si>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</si>
  <si>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</si>
  <si>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</si>
  <si>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</si>
  <si>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</si>
  <si>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</si>
  <si>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</si>
  <si>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</si>
  <si>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</si>
  <si>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</si>
  <si>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</si>
  <si>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</si>
  <si>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</si>
  <si>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</si>
  <si>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</si>
  <si>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</si>
  <si>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</si>
  <si>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</si>
  <si>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</si>
  <si>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</si>
  <si>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</si>
  <si>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</si>
  <si>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</si>
  <si>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</si>
  <si>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</si>
  <si>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</si>
  <si>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</si>
  <si>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</si>
  <si>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</si>
  <si>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</si>
  <si>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</si>
  <si>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</si>
  <si>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</si>
  <si>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</si>
  <si>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</si>
  <si>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</si>
  <si>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</si>
  <si>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</si>
  <si>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</si>
  <si>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</si>
  <si>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</si>
  <si>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</si>
  <si>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</si>
  <si>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</si>
  <si>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</si>
  <si>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</si>
  <si>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</si>
  <si>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</si>
  <si>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</si>
  <si>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</si>
  <si>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</si>
  <si>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</si>
  <si>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</si>
  <si>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</si>
  <si>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</si>
  <si>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</si>
  <si>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</si>
  <si>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</si>
  <si>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</si>
  <si>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</si>
  <si>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</si>
  <si>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</si>
  <si>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</si>
  <si>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</si>
  <si>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</si>
  <si>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</si>
  <si>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</si>
  <si>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</si>
  <si>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</si>
  <si>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</si>
  <si>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</si>
  <si>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</si>
  <si>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</si>
  <si>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</si>
  <si>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</si>
  <si>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</si>
  <si>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</si>
  <si>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</si>
  <si>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</si>
  <si>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</si>
  <si>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</si>
  <si>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</si>
  <si>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</si>
  <si>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</si>
  <si>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</si>
  <si>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</si>
  <si>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</si>
  <si>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</si>
  <si>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</si>
  <si>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</si>
  <si>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</si>
  <si>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</si>
  <si>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</si>
  <si>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</si>
  <si>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</si>
  <si>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</si>
  <si>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</si>
  <si>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</si>
  <si>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</si>
  <si>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</si>
  <si>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</si>
  <si>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</si>
  <si>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</si>
  <si>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</si>
  <si>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</si>
  <si>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</si>
  <si>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</si>
  <si>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</si>
  <si>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</si>
  <si>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</si>
  <si>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</si>
  <si>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</si>
  <si>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</si>
  <si>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</si>
  <si>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</si>
  <si>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</si>
  <si>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</si>
  <si>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</si>
  <si>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</si>
  <si>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</si>
  <si>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</si>
  <si>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</si>
  <si>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</si>
  <si>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</si>
  <si>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</si>
  <si>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</si>
  <si>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</si>
  <si>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</si>
  <si>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</si>
  <si>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</si>
  <si>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</si>
  <si>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</si>
  <si>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</si>
  <si>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</si>
  <si>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</si>
  <si>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</si>
  <si>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</si>
  <si>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</si>
  <si>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</si>
  <si>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</si>
  <si>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</si>
  <si>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</si>
  <si>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</si>
  <si>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</si>
  <si>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</si>
  <si>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</si>
  <si>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</si>
  <si>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</si>
  <si>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</si>
  <si>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</si>
  <si>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</si>
  <si>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</si>
  <si>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</si>
  <si>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</si>
  <si>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</si>
  <si>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</si>
  <si>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</si>
  <si>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</si>
  <si>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</si>
  <si>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</si>
  <si>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</si>
  <si>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</si>
  <si>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</si>
  <si>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</si>
  <si>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</si>
  <si>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</si>
  <si>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</si>
  <si>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</si>
  <si>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</si>
  <si>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</si>
  <si>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</si>
  <si>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</si>
  <si>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</si>
  <si>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</si>
  <si>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</si>
  <si>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</si>
  <si>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</si>
  <si>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</si>
  <si>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</si>
  <si>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</si>
  <si>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</si>
  <si>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</si>
  <si>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</si>
  <si>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</si>
  <si>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</si>
  <si>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</si>
  <si>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</si>
  <si>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</si>
  <si>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</si>
  <si>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</si>
  <si>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</si>
  <si>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</si>
  <si>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</si>
  <si>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</si>
  <si>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</si>
  <si>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</si>
  <si>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</si>
  <si>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</si>
  <si>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</si>
  <si>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</si>
  <si>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</si>
  <si>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</si>
  <si>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</si>
  <si>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</si>
  <si>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</si>
  <si>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</si>
  <si>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</si>
  <si>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</si>
  <si>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</si>
  <si>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</si>
  <si>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</si>
  <si>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</si>
  <si>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</si>
  <si>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</si>
  <si>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</si>
  <si>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</si>
  <si>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</si>
  <si>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</si>
  <si>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</si>
  <si>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</si>
  <si>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</si>
  <si>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</si>
  <si>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</si>
  <si>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</si>
  <si>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</si>
  <si>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</si>
  <si>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</si>
  <si>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</si>
  <si>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</si>
  <si>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</si>
  <si>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</si>
  <si>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</si>
  <si>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</si>
  <si>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</si>
  <si>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</si>
  <si>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</si>
  <si>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</si>
  <si>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</si>
  <si>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</si>
  <si>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</si>
  <si>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</si>
  <si>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</si>
  <si>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</si>
  <si>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</si>
  <si>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</si>
  <si>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</si>
  <si>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</si>
  <si>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</si>
  <si>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</si>
  <si>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</si>
  <si>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</si>
  <si>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</si>
  <si>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</si>
  <si>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</si>
  <si>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</si>
  <si>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</si>
  <si>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</si>
  <si>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</si>
  <si>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</si>
  <si>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</si>
  <si>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</si>
  <si>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</si>
  <si>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</si>
  <si>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</si>
  <si>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</si>
  <si>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</si>
  <si>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</si>
  <si>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</si>
  <si>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</si>
  <si>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</si>
  <si>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</si>
  <si>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</si>
  <si>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</si>
  <si>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</si>
  <si>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</si>
  <si>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</si>
  <si>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</si>
  <si>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</si>
  <si>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</si>
  <si>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</si>
  <si>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</si>
  <si>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</si>
  <si>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</si>
  <si>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</si>
  <si>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</si>
  <si>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</si>
  <si>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</si>
  <si>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</si>
  <si>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</si>
  <si>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</si>
  <si>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</si>
  <si>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</si>
  <si>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</si>
  <si>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</si>
  <si>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</si>
  <si>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</si>
  <si>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</si>
  <si>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</si>
  <si>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</si>
  <si>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</si>
  <si>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</si>
  <si>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</si>
  <si>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</si>
  <si>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</si>
  <si>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</si>
  <si>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</si>
  <si>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</si>
  <si>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</si>
  <si>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</si>
  <si>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</si>
  <si>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</si>
  <si>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</si>
  <si>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</si>
  <si>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</si>
  <si>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</si>
  <si>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</si>
  <si>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</si>
  <si>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</si>
  <si>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</si>
  <si>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</si>
  <si>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</si>
  <si>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</si>
  <si>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</si>
  <si>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</si>
  <si>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</si>
  <si>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</si>
  <si>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</si>
  <si>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</si>
  <si>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</si>
  <si>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</si>
  <si>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</si>
  <si>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</si>
  <si>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</si>
  <si>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</si>
  <si>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</si>
  <si>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</si>
  <si>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</si>
  <si>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</si>
  <si>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</si>
  <si>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</si>
  <si>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</si>
  <si>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</si>
  <si>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</si>
  <si>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</si>
  <si>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</si>
  <si>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</si>
  <si>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</si>
  <si>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</si>
  <si>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</si>
  <si>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</si>
  <si>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</si>
  <si>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</si>
  <si>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</si>
  <si>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</si>
  <si>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</si>
  <si>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</si>
  <si>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</si>
  <si>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</si>
  <si>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</si>
  <si>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</si>
  <si>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</si>
  <si>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</si>
  <si>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</si>
  <si>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</si>
  <si>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</si>
  <si>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</si>
  <si>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</si>
  <si>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</si>
  <si>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</si>
  <si>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</si>
  <si>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</si>
  <si>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</si>
  <si>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</si>
  <si>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</si>
  <si>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</si>
  <si>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</si>
  <si>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</si>
  <si>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</si>
  <si>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</si>
  <si>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</si>
  <si>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</si>
  <si>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</si>
  <si>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</si>
  <si>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</si>
  <si>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</si>
  <si>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</si>
  <si>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</si>
  <si>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</si>
  <si>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</si>
  <si>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</si>
  <si>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</si>
  <si>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</si>
  <si>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</si>
  <si>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</si>
  <si>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</si>
  <si>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</si>
  <si>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</si>
  <si>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</si>
  <si>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</si>
  <si>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</si>
  <si>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</si>
  <si>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</si>
  <si>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</si>
  <si>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</si>
  <si>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</si>
  <si>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</si>
  <si>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</si>
  <si>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</si>
  <si>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</si>
  <si>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</si>
  <si>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</si>
  <si>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</si>
  <si>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</si>
  <si>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</si>
  <si>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</si>
  <si>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</si>
  <si>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</si>
  <si>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</si>
  <si>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</si>
  <si>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</si>
  <si>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</si>
  <si>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</si>
  <si>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</si>
  <si>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</si>
  <si>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</si>
  <si>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</si>
  <si>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</si>
  <si>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</si>
  <si>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</si>
  <si>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</si>
  <si>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</si>
  <si>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</si>
  <si>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</si>
  <si>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</si>
  <si>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</si>
  <si>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</si>
  <si>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</si>
  <si>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</si>
  <si>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</si>
  <si>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</si>
  <si>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</si>
  <si>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</si>
  <si>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</si>
  <si>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</si>
  <si>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</si>
  <si>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</si>
  <si>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</si>
  <si>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</si>
  <si>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</si>
  <si>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</si>
  <si>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</si>
  <si>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</si>
  <si>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</si>
  <si>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</si>
  <si>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</si>
  <si>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</si>
  <si>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</si>
  <si>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</si>
  <si>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</si>
  <si>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</si>
  <si>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</si>
  <si>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</si>
  <si>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</si>
  <si>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</si>
  <si>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</si>
  <si>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</si>
  <si>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</si>
  <si>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</si>
  <si>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</si>
  <si>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</si>
  <si>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</si>
  <si>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</si>
  <si>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</si>
  <si>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</si>
  <si>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</si>
  <si>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</si>
  <si>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</si>
  <si>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</si>
  <si>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</si>
  <si>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</si>
  <si>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</si>
  <si>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</si>
  <si>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</si>
  <si>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</si>
  <si>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</si>
  <si>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</si>
  <si>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</si>
  <si>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</si>
  <si>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</si>
  <si>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</si>
  <si>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</si>
  <si>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</si>
  <si>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</si>
  <si>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</si>
  <si>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</si>
  <si>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</si>
  <si>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</si>
  <si>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</si>
  <si>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</si>
  <si>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</si>
  <si>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</si>
  <si>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</si>
  <si>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</si>
  <si>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</si>
  <si>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</si>
  <si>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</si>
  <si>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</si>
  <si>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</si>
  <si>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</si>
  <si>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</si>
  <si>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</si>
  <si>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</si>
  <si>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</si>
  <si>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</si>
  <si>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</si>
  <si>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</si>
  <si>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</si>
  <si>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</si>
  <si>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</si>
  <si>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</si>
  <si>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</si>
  <si>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</si>
  <si>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</si>
  <si>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</si>
  <si>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</si>
  <si>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</si>
  <si>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</si>
  <si>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</si>
  <si>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</si>
  <si>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</si>
  <si>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</si>
  <si>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</si>
  <si>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</si>
  <si>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</si>
  <si>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</si>
  <si>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</si>
  <si>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</si>
  <si>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</si>
  <si>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</si>
  <si>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</si>
  <si>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</si>
  <si>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</si>
  <si>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</si>
  <si>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</si>
  <si>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</si>
  <si>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</si>
  <si>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</si>
  <si>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</si>
  <si>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</si>
  <si>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</si>
  <si>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</si>
  <si>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</si>
  <si>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</si>
  <si>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</si>
  <si>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</si>
  <si>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</si>
  <si>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</si>
  <si>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</si>
  <si>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</si>
  <si>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</si>
  <si>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</si>
  <si>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</si>
  <si>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</si>
  <si>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</si>
  <si>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</si>
  <si>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</si>
  <si>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</si>
  <si>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</si>
  <si>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</si>
  <si>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</si>
  <si>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</si>
  <si>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</si>
  <si>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</si>
  <si>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</si>
  <si>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</si>
  <si>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</si>
  <si>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</si>
  <si>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</si>
  <si>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</si>
  <si>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</si>
  <si>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</si>
  <si>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</si>
  <si>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</si>
  <si>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</si>
  <si>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</si>
  <si>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</si>
  <si>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</si>
  <si>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</si>
  <si>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</si>
  <si>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</si>
  <si>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</si>
  <si>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</si>
  <si>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</si>
  <si>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</si>
  <si>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</si>
  <si>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</si>
  <si>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</si>
  <si>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</si>
  <si>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</si>
  <si>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</si>
  <si>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</si>
  <si>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</si>
  <si>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</si>
  <si>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</si>
  <si>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</si>
  <si>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</si>
  <si>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</si>
  <si>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</si>
  <si>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</si>
  <si>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</si>
  <si>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</si>
  <si>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</si>
  <si>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</si>
  <si>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</si>
  <si>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</si>
  <si>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</si>
  <si>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</si>
  <si>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</si>
  <si>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</si>
  <si>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</si>
  <si>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</si>
  <si>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</si>
  <si>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</si>
  <si>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</si>
  <si>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</si>
  <si>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</si>
  <si>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</si>
  <si>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</si>
  <si>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</si>
  <si>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</si>
  <si>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</si>
  <si>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</si>
  <si>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</si>
  <si>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</si>
  <si>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</si>
  <si>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</si>
  <si>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</si>
  <si>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</si>
  <si>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</si>
  <si>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</si>
  <si>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</si>
  <si>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</si>
  <si>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</si>
  <si>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</si>
  <si>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</si>
  <si>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</si>
  <si>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</si>
  <si>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</si>
  <si>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</si>
  <si>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</si>
  <si>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</si>
  <si>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</si>
  <si>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</si>
  <si>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</si>
  <si>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</si>
  <si>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</si>
  <si>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</si>
  <si>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</si>
  <si>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</si>
  <si>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</si>
  <si>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</si>
  <si>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</si>
  <si>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</si>
  <si>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</si>
  <si>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</si>
  <si>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</si>
  <si>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</si>
  <si>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</si>
  <si>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</si>
  <si>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</si>
  <si>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</si>
  <si>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</si>
  <si>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</si>
  <si>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</si>
  <si>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</si>
  <si>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</si>
  <si>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</si>
  <si>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</si>
  <si>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</si>
  <si>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</si>
  <si>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</si>
  <si>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</si>
  <si>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</si>
  <si>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</si>
  <si>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</si>
  <si>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</si>
  <si>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</si>
  <si>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</si>
  <si>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</si>
  <si>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</si>
  <si>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</si>
  <si>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</si>
  <si>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</si>
  <si>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</si>
  <si>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</si>
  <si>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</si>
  <si>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</si>
  <si>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</si>
  <si>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</si>
  <si>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</si>
  <si>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</si>
  <si>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</si>
  <si>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</si>
  <si>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</si>
  <si>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</si>
  <si>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</si>
  <si>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</si>
  <si>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</si>
  <si>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</si>
  <si>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</si>
  <si>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</si>
  <si>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</si>
  <si>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</si>
  <si>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</si>
  <si>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</si>
  <si>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</si>
  <si>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</si>
  <si>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</si>
  <si>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</si>
  <si>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</si>
  <si>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</si>
  <si>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</si>
  <si>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</si>
  <si>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</si>
  <si>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</si>
  <si>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</si>
  <si>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</si>
  <si>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</si>
  <si>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</si>
  <si>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</si>
  <si>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</si>
  <si>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</si>
  <si>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</si>
  <si>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</si>
  <si>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</si>
  <si>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</si>
  <si>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</si>
  <si>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</si>
  <si>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</si>
  <si>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</si>
  <si>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</si>
  <si>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</si>
  <si>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</si>
  <si>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</si>
  <si>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</si>
  <si>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</si>
  <si>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</si>
  <si>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</si>
  <si>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</si>
  <si>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</si>
  <si>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</si>
  <si>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</si>
  <si>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</si>
  <si>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</si>
  <si>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</si>
  <si>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</si>
  <si>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</si>
  <si>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</si>
  <si>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</si>
  <si>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</si>
  <si>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</si>
  <si>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</si>
  <si>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</si>
  <si>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</si>
  <si>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</si>
  <si>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</si>
  <si>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</si>
  <si>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</si>
  <si>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</si>
  <si>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</si>
  <si>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</si>
  <si>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</si>
  <si>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</si>
  <si>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</si>
  <si>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</si>
  <si>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</si>
  <si>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</si>
  <si>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</si>
  <si>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</si>
  <si>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</si>
  <si>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</si>
  <si>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</si>
  <si>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</si>
  <si>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</si>
  <si>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</si>
  <si>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</si>
  <si>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</si>
  <si>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</si>
  <si>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</si>
  <si>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</si>
  <si>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</si>
  <si>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</si>
  <si>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</si>
  <si>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</si>
  <si>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</si>
  <si>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</si>
  <si>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</si>
  <si>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</si>
  <si>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</si>
  <si>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</si>
  <si>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</si>
  <si>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</si>
  <si>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</si>
  <si>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</si>
  <si>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</si>
  <si>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</si>
  <si>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</si>
  <si>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</si>
  <si>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</si>
  <si>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</si>
  <si>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</si>
  <si>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</si>
  <si>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</si>
  <si>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</si>
  <si>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</si>
  <si>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</si>
  <si>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</si>
  <si>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</si>
  <si>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</si>
  <si>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</si>
  <si>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</si>
  <si>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</si>
  <si>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</si>
  <si>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</si>
  <si>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</si>
  <si>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</si>
  <si>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</si>
  <si>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</si>
  <si>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</si>
  <si>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</si>
  <si>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</si>
  <si>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</si>
  <si>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</si>
  <si>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</si>
  <si>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</si>
  <si>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</si>
  <si>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</si>
  <si>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</si>
  <si>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</si>
  <si>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</si>
  <si>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</si>
  <si>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</si>
  <si>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</si>
  <si>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</si>
  <si>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</si>
  <si>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</si>
  <si>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</si>
  <si>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</si>
  <si>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</si>
  <si>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</si>
  <si>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</si>
  <si>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</si>
  <si>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</si>
  <si>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</si>
  <si>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</si>
  <si>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</si>
  <si>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</si>
  <si>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</si>
  <si>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</si>
  <si>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</si>
  <si>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</si>
  <si>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</si>
  <si>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</si>
  <si>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</si>
  <si>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</si>
  <si>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</si>
  <si>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</si>
  <si>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</si>
  <si>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</si>
  <si>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</si>
  <si>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</si>
  <si>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</si>
  <si>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</si>
  <si>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</si>
  <si>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</si>
  <si>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</si>
  <si>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</si>
  <si>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</si>
  <si>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</si>
  <si>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</si>
  <si>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</si>
  <si>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</si>
  <si>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</si>
  <si>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</si>
  <si>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</si>
  <si>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</si>
  <si>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</si>
  <si>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</si>
  <si>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</si>
  <si>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</si>
  <si>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</si>
  <si>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</si>
  <si>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</si>
  <si>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</si>
  <si>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</si>
  <si>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</si>
  <si>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</si>
  <si>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</si>
  <si>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</si>
  <si>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</si>
  <si>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</si>
  <si>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</si>
  <si>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</si>
  <si>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</si>
  <si>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</si>
  <si>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</si>
  <si>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</si>
  <si>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</si>
  <si>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</si>
  <si>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</si>
  <si>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</si>
  <si>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</si>
  <si>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</si>
  <si>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</si>
  <si>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</si>
  <si>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</si>
  <si>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</si>
  <si>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</si>
  <si>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</si>
  <si>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</si>
  <si>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</si>
  <si>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</si>
  <si>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</si>
  <si>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</si>
  <si>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</si>
  <si>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</si>
  <si>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</si>
  <si>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</si>
  <si>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</si>
  <si>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</si>
  <si>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</si>
  <si>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</si>
  <si>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</si>
  <si>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</si>
  <si>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</si>
  <si>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</si>
  <si>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</si>
  <si>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</si>
  <si>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</si>
  <si>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</si>
  <si>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</si>
  <si>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</si>
  <si>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</si>
  <si>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</si>
  <si>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</si>
  <si>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</si>
  <si>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</si>
  <si>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</si>
  <si>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</si>
  <si>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</si>
  <si>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</si>
  <si>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</si>
  <si>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</si>
  <si>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</si>
  <si>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</si>
  <si>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</si>
  <si>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</si>
  <si>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</si>
  <si>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</si>
  <si>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</si>
  <si>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</si>
  <si>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</si>
  <si>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</si>
  <si>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</si>
  <si>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</si>
  <si>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</si>
  <si>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</si>
  <si>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</si>
  <si>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</si>
  <si>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</si>
  <si>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</si>
  <si>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</si>
  <si>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</si>
  <si>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</si>
  <si>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</si>
  <si>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</si>
  <si>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</si>
  <si>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</si>
  <si>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</si>
  <si>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</si>
  <si>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</si>
  <si>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</si>
  <si>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</si>
  <si>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</si>
  <si>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</si>
  <si>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</si>
  <si>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</si>
  <si>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</si>
  <si>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</si>
  <si>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</si>
  <si>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</si>
  <si>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</si>
  <si>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</si>
  <si>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</si>
  <si>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</si>
  <si>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</si>
  <si>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</si>
  <si>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</si>
  <si>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</si>
  <si>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</si>
  <si>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</si>
  <si>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</si>
  <si>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</si>
  <si>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</si>
  <si>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</si>
  <si>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</si>
  <si>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</si>
  <si>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</si>
  <si>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</si>
  <si>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</si>
  <si>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</si>
  <si>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</si>
  <si>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</si>
  <si>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</si>
  <si>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</si>
  <si>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</si>
  <si>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</si>
  <si>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</si>
  <si>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</si>
  <si>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</si>
  <si>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</si>
  <si>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</si>
  <si>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</si>
  <si>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</si>
  <si>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</si>
  <si>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</si>
  <si>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</si>
  <si>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</si>
  <si>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</si>
  <si>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</si>
  <si>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</si>
  <si>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</si>
  <si>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</si>
  <si>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</si>
  <si>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</si>
  <si>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</si>
  <si>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</si>
  <si>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</si>
  <si>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</si>
  <si>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</si>
  <si>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</si>
  <si>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</si>
  <si>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</si>
  <si>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</si>
  <si>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</si>
  <si>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</si>
  <si>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</si>
  <si>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</si>
  <si>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</si>
  <si>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</si>
  <si>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</si>
  <si>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</si>
  <si>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</si>
  <si>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</si>
  <si>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</si>
  <si>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</si>
  <si>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</si>
  <si>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</si>
  <si>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</si>
  <si>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</si>
  <si>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</si>
  <si>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</si>
  <si>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</si>
  <si>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</si>
  <si>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</si>
  <si>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</si>
  <si>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</si>
  <si>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</si>
  <si>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</si>
  <si>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</si>
  <si>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</si>
  <si>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</si>
  <si>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</si>
  <si>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</si>
  <si>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</si>
  <si>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</si>
  <si>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</si>
  <si>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</si>
  <si>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</si>
  <si>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</si>
  <si>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</si>
  <si>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</si>
  <si>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</si>
  <si>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</si>
  <si>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</si>
  <si>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</si>
  <si>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</si>
  <si>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</si>
  <si>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</si>
  <si>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</si>
  <si>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</si>
  <si>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</si>
  <si>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</si>
  <si>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</si>
  <si>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</si>
  <si>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</si>
  <si>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</si>
  <si>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</si>
  <si>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</si>
  <si>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</si>
  <si>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</si>
  <si>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</si>
  <si>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</si>
  <si>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</si>
  <si>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</si>
  <si>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</si>
  <si>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</si>
  <si>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</si>
  <si>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</si>
  <si>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</si>
  <si>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</si>
  <si>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</si>
  <si>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</si>
  <si>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</si>
  <si>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</si>
  <si>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</si>
  <si>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</si>
  <si>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</si>
  <si>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</si>
  <si>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</si>
  <si>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</si>
  <si>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</si>
  <si>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</si>
  <si>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</si>
  <si>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</si>
  <si>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</si>
  <si>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</si>
  <si>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</si>
  <si>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</si>
  <si>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</si>
  <si>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</si>
  <si>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</si>
  <si>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</si>
  <si>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</si>
  <si>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</si>
  <si>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</si>
  <si>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</si>
  <si>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</si>
  <si>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</si>
  <si>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</si>
  <si>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</si>
  <si>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</si>
  <si>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</si>
  <si>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</si>
  <si>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</si>
  <si>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</si>
  <si>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</si>
  <si>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</si>
  <si>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</si>
  <si>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</si>
  <si>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</si>
  <si>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</si>
  <si>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</si>
  <si>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</si>
  <si>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</si>
  <si>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</si>
  <si>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</si>
  <si>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</si>
  <si>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</si>
  <si>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</si>
  <si>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</si>
  <si>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</si>
  <si>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</si>
  <si>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</si>
  <si>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</si>
  <si>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</si>
  <si>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</si>
  <si>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</si>
  <si>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</si>
  <si>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</si>
  <si>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</si>
  <si>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</si>
  <si>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</si>
  <si>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</si>
  <si>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</si>
  <si>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</si>
  <si>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</si>
  <si>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</si>
  <si>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</si>
  <si>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</si>
  <si>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</si>
  <si>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</si>
  <si>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</si>
  <si>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</si>
  <si>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</si>
  <si>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</si>
  <si>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</si>
  <si>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</si>
  <si>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</si>
  <si>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</si>
  <si>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</si>
  <si>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</si>
  <si>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</si>
  <si>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</si>
  <si>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</si>
  <si>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</si>
  <si>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</si>
  <si>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</si>
  <si>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</si>
  <si>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</si>
  <si>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</si>
  <si>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</si>
  <si>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</si>
  <si>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</si>
  <si>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</si>
  <si>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</si>
  <si>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</si>
  <si>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</si>
  <si>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</si>
  <si>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</si>
  <si>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</si>
  <si>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</si>
  <si>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</si>
  <si>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</si>
  <si>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</si>
  <si>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</si>
  <si>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</si>
  <si>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</si>
  <si>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</si>
  <si>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</si>
  <si>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</si>
  <si>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</si>
  <si>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</si>
  <si>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</si>
  <si>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</si>
  <si>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</si>
  <si>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</si>
  <si>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</si>
  <si>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</si>
  <si>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</si>
  <si>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</si>
  <si>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</si>
  <si>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</si>
  <si>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</si>
  <si>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</si>
  <si>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</si>
  <si>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</si>
  <si>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</si>
  <si>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</si>
  <si>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</si>
  <si>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</si>
  <si>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</si>
  <si>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</si>
  <si>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</si>
  <si>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</si>
  <si>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</si>
  <si>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</si>
  <si>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</si>
  <si>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</si>
  <si>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</si>
  <si>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</si>
  <si>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</si>
  <si>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</si>
  <si>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</si>
  <si>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</si>
  <si>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</si>
  <si>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</si>
  <si>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</si>
  <si>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</si>
  <si>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</si>
  <si>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</si>
  <si>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</si>
  <si>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</si>
  <si>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</si>
  <si>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</si>
  <si>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</si>
  <si>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</si>
  <si>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</si>
  <si>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</si>
  <si>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</si>
  <si>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</si>
  <si>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</si>
  <si>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</si>
  <si>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</si>
  <si>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</si>
  <si>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</si>
  <si>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</si>
  <si>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</si>
  <si>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</si>
  <si>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</si>
  <si>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</si>
  <si>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</si>
  <si>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</si>
  <si>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</si>
  <si>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</si>
  <si>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</si>
  <si>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</si>
  <si>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</si>
  <si>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</si>
  <si>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</si>
  <si>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</si>
  <si>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</si>
  <si>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</si>
  <si>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</si>
  <si>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</si>
  <si>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</si>
  <si>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</si>
  <si>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</si>
  <si>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</si>
  <si>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</si>
  <si>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</si>
  <si>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</si>
  <si>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</si>
  <si>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</si>
  <si>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</si>
  <si>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</si>
  <si>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</si>
  <si>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</si>
  <si>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</si>
  <si>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</si>
  <si>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</si>
  <si>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</si>
  <si>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</si>
  <si>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</si>
  <si>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</si>
  <si>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</si>
  <si>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</si>
  <si>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</si>
  <si>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</si>
  <si>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</si>
  <si>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</si>
  <si>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</si>
  <si>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</si>
  <si>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</si>
  <si>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</si>
  <si>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</si>
  <si>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</si>
  <si>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</si>
  <si>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</si>
  <si>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</si>
  <si>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</si>
  <si>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</si>
  <si>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</si>
  <si>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</si>
  <si>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</si>
  <si>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</si>
  <si>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</si>
  <si>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</si>
  <si>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</si>
  <si>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</si>
  <si>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</si>
  <si>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</si>
  <si>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</si>
  <si>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</si>
  <si>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</si>
  <si>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</si>
  <si>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</si>
  <si>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</si>
  <si>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</si>
  <si>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</si>
  <si>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</si>
  <si>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</si>
  <si>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</si>
  <si>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</si>
  <si>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</si>
  <si>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</si>
  <si>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</si>
  <si>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</si>
  <si>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</si>
  <si>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</si>
  <si>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</si>
  <si>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</si>
  <si>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</si>
  <si>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</si>
  <si>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</si>
  <si>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</si>
  <si>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</si>
  <si>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</si>
  <si>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</si>
  <si>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</si>
  <si>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</si>
  <si>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</si>
  <si>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</si>
  <si>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</si>
  <si>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</si>
  <si>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</si>
  <si>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</si>
  <si>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</si>
  <si>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</si>
  <si>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</si>
  <si>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</si>
  <si>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</si>
  <si>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</si>
  <si>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</si>
  <si>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</si>
  <si>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</si>
  <si>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</si>
  <si>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</si>
  <si>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</si>
  <si>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</si>
  <si>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</si>
  <si>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</si>
  <si>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</si>
  <si>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</si>
  <si>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</si>
  <si>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</si>
  <si>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</si>
  <si>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</si>
  <si>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</si>
  <si>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</si>
  <si>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</si>
  <si>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</si>
  <si>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</si>
  <si>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</si>
  <si>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</si>
  <si>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</si>
  <si>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</si>
  <si>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</si>
  <si>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</si>
  <si>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</si>
  <si>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</si>
  <si>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</si>
  <si>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</si>
  <si>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</si>
  <si>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</si>
  <si>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</si>
  <si>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</si>
  <si>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</si>
  <si>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</si>
  <si>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</si>
  <si>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</si>
  <si>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</si>
  <si>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</si>
  <si>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</si>
  <si>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</si>
  <si>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</si>
  <si>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</si>
  <si>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</si>
  <si>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</si>
  <si>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</si>
  <si>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</si>
  <si>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</si>
  <si>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</si>
  <si>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</si>
  <si>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</si>
  <si>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</si>
  <si>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</si>
  <si>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</si>
  <si>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</si>
  <si>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</si>
  <si>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</si>
  <si>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</si>
  <si>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</si>
  <si>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</si>
  <si>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</si>
  <si>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</si>
  <si>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</si>
  <si>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</si>
  <si>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</si>
  <si>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</si>
  <si>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</si>
  <si>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</si>
  <si>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</si>
  <si>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</si>
  <si>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</si>
  <si>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</si>
  <si>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</si>
  <si>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</si>
  <si>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</si>
  <si>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</si>
  <si>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</si>
  <si>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</si>
  <si>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</si>
  <si>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</si>
  <si>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</si>
  <si>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</si>
  <si>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</si>
  <si>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</si>
  <si>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</si>
  <si>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</si>
  <si>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</si>
  <si>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</si>
  <si>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</si>
  <si>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</si>
  <si>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</si>
  <si>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</si>
  <si>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</si>
  <si>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</si>
  <si>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</si>
  <si>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</si>
  <si>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</si>
  <si>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</si>
  <si>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</si>
  <si>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</si>
  <si>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</si>
  <si>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</si>
  <si>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</si>
  <si>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</si>
  <si>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</si>
  <si>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</si>
  <si>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</si>
  <si>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</si>
  <si>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</si>
  <si>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</si>
  <si>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</si>
  <si>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</si>
  <si>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</si>
  <si>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</si>
  <si>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</si>
  <si>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</si>
  <si>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</si>
  <si>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</si>
  <si>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</si>
  <si>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</si>
  <si>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</si>
  <si>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</si>
  <si>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</si>
  <si>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</si>
  <si>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</si>
  <si>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</si>
  <si>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</si>
  <si>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</si>
  <si>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</si>
  <si>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</si>
  <si>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</si>
  <si>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</si>
  <si>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</si>
  <si>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</si>
  <si>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</si>
  <si>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</si>
  <si>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</si>
  <si>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</si>
  <si>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</si>
  <si>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</si>
  <si>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</si>
  <si>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</si>
  <si>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</si>
  <si>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</si>
  <si>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</si>
  <si>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</si>
  <si>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</si>
  <si>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</si>
  <si>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</si>
  <si>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</si>
  <si>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</si>
  <si>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</si>
  <si>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</si>
  <si>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</si>
  <si>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</si>
  <si>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</si>
  <si>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</si>
  <si>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</si>
  <si>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</si>
  <si>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</si>
  <si>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</si>
  <si>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</si>
  <si>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</si>
  <si>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</si>
  <si>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</si>
  <si>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</si>
  <si>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</si>
  <si>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</si>
  <si>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</si>
  <si>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</si>
  <si>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</si>
  <si>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</si>
  <si>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</si>
  <si>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</si>
  <si>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</si>
  <si>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</si>
  <si>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</si>
  <si>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</si>
  <si>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</si>
  <si>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</si>
  <si>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</si>
  <si>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</si>
  <si>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</si>
  <si>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</si>
  <si>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</si>
  <si>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</si>
  <si>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</si>
  <si>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</si>
  <si>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</si>
  <si>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</si>
  <si>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</si>
  <si>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</si>
  <si>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</si>
  <si>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</si>
  <si>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</si>
  <si>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</si>
  <si>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</si>
  <si>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</si>
  <si>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</si>
  <si>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</si>
  <si>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</si>
  <si>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</si>
  <si>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</si>
  <si>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</si>
  <si>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</si>
  <si>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</si>
  <si>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</si>
  <si>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</si>
  <si>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</si>
  <si>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</si>
  <si>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</si>
  <si>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</si>
  <si>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</si>
  <si>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</si>
  <si>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</si>
  <si>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</si>
  <si>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</si>
  <si>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</si>
  <si>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</si>
  <si>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</si>
  <si>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</si>
  <si>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</si>
  <si>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</si>
  <si>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</si>
  <si>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</si>
  <si>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</si>
  <si>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</si>
  <si>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</si>
  <si>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</si>
  <si>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</si>
  <si>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</si>
  <si>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</si>
  <si>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</si>
  <si>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</si>
  <si>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</si>
  <si>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</si>
  <si>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</si>
  <si>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</si>
  <si>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</si>
  <si>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</si>
  <si>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</si>
  <si>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</si>
  <si>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</si>
  <si>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</si>
  <si>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</si>
  <si>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</si>
  <si>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</si>
  <si>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</si>
  <si>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</si>
  <si>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</si>
  <si>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</si>
  <si>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</si>
  <si>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</si>
  <si>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</si>
  <si>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</si>
  <si>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</si>
  <si>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</si>
  <si>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</si>
  <si>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</si>
  <si>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</si>
  <si>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</si>
  <si>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</si>
  <si>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</si>
  <si>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</si>
  <si>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</si>
  <si>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</si>
  <si>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</si>
  <si>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</si>
  <si>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</si>
  <si>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</si>
  <si>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</si>
  <si>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</si>
  <si>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</si>
  <si>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</si>
  <si>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</si>
  <si>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</si>
  <si>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</si>
  <si>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</si>
  <si>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</si>
  <si>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</si>
  <si>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</si>
  <si>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</si>
  <si>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</si>
  <si>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</si>
  <si>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</si>
  <si>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</si>
  <si>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</si>
  <si>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</si>
  <si>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</si>
  <si>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</si>
  <si>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</si>
  <si>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</si>
  <si>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</si>
  <si>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</si>
  <si>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</si>
  <si>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</si>
  <si>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</si>
  <si>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</si>
  <si>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</si>
  <si>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</si>
  <si>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</si>
  <si>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</si>
  <si>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</si>
  <si>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</si>
  <si>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</si>
  <si>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</si>
  <si>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</si>
  <si>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</si>
  <si>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</si>
  <si>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</si>
  <si>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</si>
  <si>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</si>
  <si>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</si>
  <si>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</si>
  <si>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</si>
  <si>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</si>
  <si>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</si>
  <si>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</si>
  <si>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</si>
  <si>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</si>
  <si>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</si>
  <si>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</si>
  <si>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</si>
  <si>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</si>
  <si>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</si>
  <si>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</si>
  <si>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</si>
  <si>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</si>
  <si>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</si>
  <si>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</si>
  <si>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</si>
  <si>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</si>
  <si>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</si>
  <si>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</si>
  <si>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</si>
  <si>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</si>
  <si>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</si>
  <si>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</si>
  <si>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</si>
  <si>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</si>
  <si>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</si>
  <si>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</si>
  <si>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</si>
  <si>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</si>
  <si>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</si>
  <si>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</si>
  <si>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</si>
  <si>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</si>
  <si>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</si>
  <si>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</si>
  <si>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</si>
  <si>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</si>
  <si>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</si>
  <si>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</si>
  <si>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</si>
  <si>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</si>
  <si>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</si>
  <si>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</si>
  <si>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</si>
  <si>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</si>
  <si>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</si>
  <si>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</si>
  <si>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</si>
  <si>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</si>
  <si>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</si>
  <si>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</si>
  <si>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</si>
  <si>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</si>
  <si>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</si>
  <si>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</si>
  <si>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</si>
  <si>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</si>
  <si>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</si>
  <si>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</si>
  <si>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</si>
  <si>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</si>
  <si>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</si>
  <si>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</si>
  <si>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</si>
  <si>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</si>
  <si>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</si>
  <si>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</si>
  <si>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</si>
  <si>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</si>
  <si>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</si>
  <si>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</si>
  <si>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</si>
  <si>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</si>
  <si>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</si>
  <si>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</si>
  <si>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</si>
  <si>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</si>
  <si>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</si>
  <si>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</si>
  <si>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</si>
  <si>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</si>
  <si>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</si>
  <si>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</si>
  <si>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</si>
  <si>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</si>
  <si>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</si>
  <si>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</si>
  <si>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</si>
  <si>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</si>
  <si>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</si>
  <si>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</si>
  <si>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</si>
  <si>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</si>
  <si>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</si>
  <si>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</si>
  <si>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</si>
  <si>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</si>
  <si>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</si>
  <si>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</si>
  <si>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</si>
  <si>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</si>
  <si>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</si>
  <si>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</si>
  <si>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</si>
  <si>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</si>
  <si>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</si>
  <si>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</si>
  <si>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</si>
  <si>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</si>
  <si>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</si>
  <si>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</si>
  <si>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</si>
  <si>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</si>
  <si>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</si>
  <si>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</si>
  <si>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</si>
  <si>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</si>
  <si>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</si>
  <si>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</si>
  <si>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</si>
  <si>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</si>
  <si>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</si>
  <si>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</si>
  <si>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</si>
  <si>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</si>
  <si>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</si>
  <si>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</si>
  <si>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</si>
  <si>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</si>
  <si>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</si>
  <si>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</si>
  <si>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</si>
  <si>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</si>
  <si>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</si>
  <si>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</si>
  <si>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</si>
  <si>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</si>
  <si>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</si>
  <si>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</si>
  <si>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</si>
  <si>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</si>
  <si>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</si>
  <si>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</si>
  <si>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</si>
  <si>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</si>
  <si>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</si>
  <si>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</si>
  <si>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</si>
  <si>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</si>
  <si>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</si>
  <si>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</si>
  <si>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</si>
  <si>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</si>
  <si>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</si>
  <si>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</si>
  <si>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</si>
  <si>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</si>
  <si>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</si>
  <si>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</si>
  <si>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</si>
  <si>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</si>
  <si>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</si>
  <si>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</si>
  <si>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</si>
  <si>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</si>
  <si>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</si>
  <si>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</si>
  <si>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</si>
  <si>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</si>
  <si>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</si>
  <si>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</si>
  <si>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</si>
  <si>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</si>
  <si>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</si>
  <si>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</si>
  <si>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</si>
  <si>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</si>
  <si>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</si>
  <si>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</si>
  <si>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</si>
  <si>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</si>
  <si>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</si>
  <si>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</si>
  <si>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</si>
  <si>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</si>
  <si>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</si>
  <si>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</si>
  <si>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</si>
  <si>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</si>
  <si>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</si>
  <si>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</si>
  <si>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</si>
  <si>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</si>
  <si>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</si>
  <si>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</si>
  <si>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</si>
  <si>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</si>
  <si>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</si>
  <si>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</si>
  <si>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</si>
  <si>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</si>
  <si>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</si>
  <si>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</si>
  <si>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</si>
  <si>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</si>
  <si>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</si>
  <si>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</si>
  <si>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</si>
  <si>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</si>
  <si>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</si>
  <si>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</si>
  <si>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</si>
  <si>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</si>
  <si>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</si>
  <si>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</si>
  <si>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</si>
  <si>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</si>
  <si>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</si>
  <si>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</si>
  <si>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</si>
  <si>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</si>
  <si>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</si>
  <si>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</si>
  <si>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</si>
  <si>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</si>
  <si>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</si>
  <si>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</si>
  <si>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</si>
  <si>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</si>
  <si>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</si>
  <si>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</si>
  <si>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</si>
  <si>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</si>
  <si>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</si>
  <si>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</si>
  <si>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</si>
  <si>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</si>
  <si>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</si>
  <si>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</si>
  <si>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</si>
  <si>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</si>
  <si>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</si>
  <si>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</si>
  <si>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</si>
  <si>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</si>
  <si>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</si>
  <si>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</si>
  <si>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</si>
  <si>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</si>
  <si>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</si>
  <si>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</si>
  <si>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</si>
  <si>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</si>
  <si>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</si>
  <si>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</si>
  <si>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</si>
  <si>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</si>
  <si>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</si>
  <si>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</si>
  <si>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</si>
  <si>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</si>
  <si>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</si>
  <si>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</si>
  <si>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</si>
  <si>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</si>
  <si>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</si>
  <si>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</si>
  <si>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</si>
  <si>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</si>
  <si>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</si>
  <si>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</si>
  <si>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</si>
  <si>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</si>
  <si>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</si>
  <si>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</si>
  <si>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</si>
  <si>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</si>
  <si>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</si>
  <si>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</si>
  <si>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</si>
  <si>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</si>
  <si>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</si>
  <si>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</si>
  <si>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</si>
  <si>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</si>
  <si>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</si>
  <si>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</si>
  <si>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</si>
  <si>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</si>
  <si>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</si>
  <si>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</si>
  <si>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</si>
  <si>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</si>
  <si>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</si>
  <si>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</si>
  <si>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</si>
  <si>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</si>
  <si>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</si>
  <si>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</si>
  <si>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</si>
  <si>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</si>
  <si>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</si>
  <si>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</si>
  <si>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</si>
  <si>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</si>
  <si>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</si>
  <si>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</si>
  <si>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</si>
  <si>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</si>
  <si>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</si>
  <si>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</si>
  <si>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</si>
  <si>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</si>
  <si>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</si>
  <si>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</si>
  <si>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</si>
  <si>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</si>
  <si>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</si>
  <si>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</si>
  <si>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</si>
  <si>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</si>
  <si>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</si>
  <si>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</si>
  <si>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</si>
  <si>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</si>
  <si>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</si>
  <si>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</si>
  <si>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</si>
  <si>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</si>
  <si>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</si>
  <si>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</si>
  <si>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</si>
  <si>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</si>
  <si>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</si>
  <si>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</si>
  <si>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</si>
  <si>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</si>
  <si>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</si>
  <si>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</si>
  <si>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</si>
  <si>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</si>
  <si>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</si>
  <si>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</si>
  <si>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</si>
  <si>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</si>
  <si>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</si>
  <si>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</si>
  <si>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</si>
  <si>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</si>
  <si>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</si>
  <si>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</si>
  <si>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</si>
  <si>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</si>
  <si>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</si>
  <si>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</si>
  <si>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</si>
  <si>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</si>
  <si>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</si>
  <si>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</si>
  <si>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</si>
  <si>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</si>
  <si>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</si>
  <si>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</si>
  <si>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</si>
  <si>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</si>
  <si>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</si>
  <si>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</si>
  <si>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</si>
  <si>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</si>
  <si>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</si>
  <si>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</si>
  <si>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</si>
  <si>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</si>
  <si>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</si>
  <si>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</si>
  <si>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</si>
  <si>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</si>
  <si>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</si>
  <si>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</si>
  <si>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</si>
  <si>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</si>
  <si>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</si>
  <si>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</si>
  <si>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</si>
  <si>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</si>
  <si>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</si>
  <si>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</si>
  <si>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</si>
  <si>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</si>
  <si>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</si>
  <si>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</si>
  <si>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</si>
  <si>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</si>
  <si>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</si>
  <si>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</si>
  <si>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</si>
  <si>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</si>
  <si>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</si>
  <si>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</si>
  <si>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</si>
  <si>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</si>
  <si>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</si>
  <si>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</si>
  <si>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</si>
  <si>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</si>
  <si>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</si>
  <si>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</si>
  <si>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</si>
  <si>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</si>
  <si>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</si>
  <si>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</si>
  <si>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</si>
  <si>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</si>
  <si>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</si>
  <si>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</si>
  <si>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</si>
  <si>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</si>
  <si>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</si>
  <si>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</si>
  <si>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</si>
  <si>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</si>
  <si>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</si>
  <si>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</si>
  <si>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</si>
  <si>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</si>
  <si>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</si>
  <si>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</si>
  <si>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</si>
  <si>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</si>
  <si>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</si>
  <si>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</si>
  <si>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</si>
  <si>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</si>
  <si>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</si>
  <si>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</si>
  <si>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</si>
  <si>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</si>
  <si>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</si>
  <si>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</si>
  <si>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</si>
  <si>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</si>
  <si>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</si>
  <si>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</si>
  <si>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</si>
  <si>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</si>
  <si>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</si>
  <si>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</si>
  <si>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</si>
  <si>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</si>
  <si>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</si>
  <si>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</si>
  <si>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</si>
  <si>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</si>
  <si>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</si>
  <si>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</si>
  <si>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</si>
  <si>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</si>
  <si>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</si>
  <si>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</si>
  <si>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</si>
  <si>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</si>
  <si>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</si>
  <si>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</si>
  <si>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</si>
  <si>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</si>
  <si>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</si>
  <si>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</si>
  <si>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</si>
  <si>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</si>
  <si>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</si>
  <si>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</si>
  <si>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</si>
  <si>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</si>
  <si>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</si>
  <si>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</si>
  <si>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</si>
  <si>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</si>
  <si>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</si>
  <si>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</si>
  <si>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</si>
  <si>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</si>
  <si>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</si>
  <si>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</si>
  <si>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</si>
  <si>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</si>
  <si>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</si>
  <si>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</si>
  <si>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</si>
  <si>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</si>
  <si>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</si>
  <si>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</si>
  <si>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</si>
  <si>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</si>
  <si>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</si>
  <si>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</si>
  <si>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</si>
  <si>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</si>
  <si>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</si>
  <si>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</si>
  <si>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</si>
  <si>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</si>
  <si>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</si>
  <si>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</si>
  <si>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</si>
  <si>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</si>
  <si>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</si>
  <si>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</si>
  <si>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</si>
  <si>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</si>
  <si>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</si>
  <si>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</si>
  <si>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</si>
  <si>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</si>
  <si>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</si>
  <si>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</si>
  <si>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</si>
  <si>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</si>
  <si>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</si>
  <si>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</si>
  <si>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</si>
  <si>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</si>
  <si>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</si>
  <si>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</si>
  <si>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</si>
  <si>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</si>
  <si>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</si>
  <si>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</si>
  <si>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</si>
  <si>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</si>
  <si>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</si>
  <si>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</si>
  <si>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</si>
  <si>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</si>
  <si>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</si>
  <si>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</si>
  <si>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</si>
  <si>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</si>
  <si>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</si>
  <si>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</si>
  <si>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</si>
  <si>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</si>
  <si>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</si>
  <si>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</si>
  <si>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</si>
  <si>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</si>
  <si>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</si>
  <si>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</si>
  <si>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</si>
  <si>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</si>
  <si>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</si>
  <si>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</si>
  <si>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</si>
  <si>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</si>
  <si>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</si>
  <si>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</si>
  <si>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</si>
  <si>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</si>
  <si>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</si>
  <si>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</si>
  <si>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</si>
  <si>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</si>
  <si>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</si>
  <si>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</si>
  <si>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</si>
  <si>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</si>
  <si>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</si>
  <si>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</si>
  <si>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</si>
  <si>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</si>
  <si>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</si>
  <si>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</si>
  <si>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</si>
  <si>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</si>
  <si>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</si>
  <si>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</si>
  <si>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</si>
  <si>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</si>
  <si>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</si>
  <si>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</si>
  <si>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</si>
  <si>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</si>
  <si>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</si>
  <si>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</si>
  <si>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</si>
  <si>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</si>
  <si>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</si>
  <si>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</si>
  <si>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</si>
  <si>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</si>
  <si>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</si>
  <si>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</si>
  <si>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</si>
  <si>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</si>
  <si>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</si>
  <si>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</si>
  <si>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</si>
  <si>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</si>
  <si>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</si>
  <si>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</si>
  <si>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</si>
  <si>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</si>
  <si>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</si>
  <si>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</si>
  <si>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</si>
  <si>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</si>
  <si>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</si>
  <si>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</si>
  <si>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</si>
  <si>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</si>
  <si>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</si>
  <si>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</si>
  <si>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</si>
  <si>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</si>
  <si>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</si>
  <si>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</si>
  <si>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</si>
  <si>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</si>
  <si>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</si>
  <si>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</si>
  <si>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</si>
  <si>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</si>
  <si>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</si>
  <si>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</si>
  <si>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</si>
  <si>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</si>
  <si>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</si>
  <si>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</si>
  <si>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</si>
  <si>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</si>
  <si>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</si>
  <si>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</si>
  <si>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</si>
  <si>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</si>
  <si>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</si>
  <si>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</si>
  <si>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</si>
  <si>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</si>
  <si>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</si>
  <si>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</si>
  <si>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</si>
  <si>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</si>
  <si>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</si>
  <si>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</si>
  <si>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</si>
  <si>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</si>
  <si>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</si>
  <si>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</si>
  <si>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</si>
  <si>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</si>
  <si>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</si>
  <si>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</si>
  <si>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</si>
  <si>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</si>
  <si>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</si>
  <si>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</si>
  <si>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</si>
  <si>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</si>
  <si>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</si>
  <si>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</si>
  <si>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</si>
  <si>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</si>
  <si>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</si>
  <si>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</si>
  <si>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</si>
  <si>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</si>
  <si>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</si>
  <si>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</si>
  <si>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</si>
  <si>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</si>
  <si>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</si>
  <si>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</si>
  <si>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</si>
  <si>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</si>
  <si>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</si>
  <si>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</si>
  <si>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</si>
  <si>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</si>
  <si>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</si>
  <si>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</si>
  <si>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</si>
  <si>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</si>
  <si>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</si>
  <si>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</si>
  <si>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</si>
  <si>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</si>
  <si>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</si>
  <si>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</si>
  <si>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</si>
  <si>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</si>
  <si>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</si>
  <si>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</si>
  <si>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</si>
  <si>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</si>
  <si>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</si>
  <si>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</si>
  <si>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</si>
  <si>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</si>
  <si>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</si>
  <si>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</si>
  <si>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</si>
  <si>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</si>
  <si>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</si>
  <si>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</si>
  <si>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</si>
  <si>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</si>
  <si>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</si>
  <si>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</si>
  <si>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</si>
  <si>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</si>
  <si>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</si>
  <si>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</si>
  <si>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</si>
  <si>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</si>
  <si>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</si>
  <si>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</si>
  <si>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</si>
  <si>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</si>
  <si>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</si>
  <si>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</si>
  <si>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</si>
  <si>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</si>
  <si>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</si>
  <si>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</si>
  <si>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</si>
  <si>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</si>
  <si>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</si>
  <si>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</si>
  <si>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</si>
  <si>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</si>
  <si>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</si>
  <si>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</si>
  <si>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</si>
  <si>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</si>
  <si>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</si>
  <si>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</si>
  <si>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</si>
  <si>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</si>
  <si>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</si>
  <si>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</si>
  <si>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</si>
  <si>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</si>
  <si>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</si>
  <si>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</si>
  <si>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</si>
  <si>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</si>
  <si>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</si>
  <si>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</si>
  <si>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</si>
  <si>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</si>
  <si>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</si>
  <si>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</si>
  <si>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</si>
  <si>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</si>
  <si>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</si>
  <si>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</si>
  <si>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</si>
  <si>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</si>
  <si>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</si>
  <si>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</si>
  <si>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</si>
  <si>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</si>
  <si>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</si>
  <si>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</si>
  <si>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</si>
  <si>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</si>
  <si>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</si>
  <si>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</si>
  <si>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</si>
  <si>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</si>
  <si>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</si>
  <si>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</si>
  <si>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</si>
  <si>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</si>
  <si>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</si>
  <si>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</si>
  <si>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</si>
  <si>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</si>
  <si>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</si>
  <si>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</si>
  <si>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</si>
  <si>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</si>
  <si>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</si>
  <si>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</si>
  <si>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</si>
  <si>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</si>
  <si>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</si>
  <si>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</si>
  <si>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</si>
  <si>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</si>
  <si>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</si>
  <si>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</si>
  <si>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</si>
  <si>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</si>
  <si>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</si>
  <si>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</si>
  <si>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</si>
  <si>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</si>
  <si>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</si>
  <si>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</si>
  <si>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</si>
  <si>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</si>
  <si>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</si>
  <si>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</si>
  <si>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</si>
  <si>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</si>
  <si>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</si>
  <si>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</si>
  <si>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</si>
  <si>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</si>
  <si>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</si>
  <si>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</si>
  <si>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</si>
  <si>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</si>
  <si>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</si>
  <si>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</si>
  <si>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</si>
  <si>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</si>
  <si>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</si>
  <si>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</si>
  <si>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</si>
  <si>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</si>
  <si>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</si>
  <si>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</si>
  <si>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</si>
  <si>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</si>
  <si>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</si>
  <si>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</si>
  <si>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</si>
  <si>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</si>
  <si>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</si>
  <si>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</si>
  <si>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</si>
  <si>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</si>
  <si>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</si>
  <si>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</si>
  <si>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</si>
  <si>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</si>
  <si>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</si>
  <si>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</si>
  <si>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</si>
  <si>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</si>
  <si>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</si>
  <si>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</si>
  <si>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</si>
  <si>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</si>
  <si>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</si>
  <si>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</si>
  <si>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</si>
  <si>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</si>
  <si>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</si>
  <si>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</si>
  <si>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</si>
  <si>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</si>
  <si>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</si>
  <si>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</si>
  <si>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</si>
  <si>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</si>
  <si>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</si>
  <si>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</si>
  <si>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</si>
  <si>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</si>
  <si>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</si>
  <si>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</si>
  <si>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</si>
  <si>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</si>
  <si>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</si>
  <si>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</si>
  <si>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</si>
  <si>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</si>
  <si>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</si>
  <si>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</si>
  <si>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</si>
  <si>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</si>
  <si>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</si>
  <si>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</si>
  <si>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</si>
  <si>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</si>
  <si>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</si>
  <si>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</si>
  <si>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</si>
  <si>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</si>
  <si>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</si>
  <si>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</si>
  <si>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</si>
  <si>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</si>
  <si>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</si>
  <si>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</si>
  <si>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</si>
  <si>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</si>
  <si>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</si>
  <si>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</si>
  <si>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</si>
  <si>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</si>
  <si>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</si>
  <si>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</si>
  <si>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</si>
  <si>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</si>
  <si>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</si>
  <si>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</si>
  <si>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</si>
  <si>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</si>
  <si>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</si>
  <si>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</si>
  <si>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</si>
  <si>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</si>
  <si>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</si>
  <si>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</si>
  <si>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</si>
  <si>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</si>
  <si>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</si>
  <si>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</si>
  <si>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</si>
  <si>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</si>
  <si>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</si>
  <si>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</si>
  <si>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</si>
  <si>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</si>
  <si>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</si>
  <si>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</si>
  <si>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</si>
  <si>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</si>
  <si>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</si>
  <si>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</si>
  <si>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</si>
  <si>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</si>
  <si>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</si>
  <si>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</si>
  <si>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</si>
  <si>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</si>
  <si>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</si>
  <si>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</si>
  <si>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</si>
  <si>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</si>
  <si>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</si>
  <si>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</si>
  <si>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</si>
  <si>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</si>
  <si>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</si>
  <si>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</si>
  <si>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</si>
  <si>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</si>
  <si>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</si>
  <si>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</si>
  <si>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</si>
  <si>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</si>
  <si>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</si>
  <si>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</si>
  <si>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</si>
  <si>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</si>
  <si>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</si>
  <si>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</si>
  <si>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</si>
  <si>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</si>
  <si>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</si>
  <si>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</si>
  <si>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</si>
  <si>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</si>
  <si>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</si>
  <si>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</si>
  <si>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</si>
  <si>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</si>
  <si>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</si>
  <si>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</si>
  <si>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</si>
  <si>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</si>
  <si>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</si>
  <si>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</si>
  <si>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</si>
  <si>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</si>
  <si>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</si>
  <si>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</si>
  <si>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</si>
  <si>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</si>
  <si>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</si>
  <si>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</si>
  <si>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</si>
  <si>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</si>
  <si>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</si>
  <si>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</si>
  <si>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</si>
  <si>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</si>
  <si>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</si>
  <si>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</si>
  <si>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</si>
  <si>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</si>
  <si>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</si>
  <si>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</si>
  <si>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</si>
  <si>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</si>
  <si>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</si>
  <si>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</si>
  <si>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</si>
  <si>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</si>
  <si>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</si>
  <si>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</si>
  <si>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</si>
  <si>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</si>
  <si>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</si>
  <si>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</si>
  <si>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</si>
  <si>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</si>
  <si>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</si>
  <si>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</si>
  <si>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</si>
  <si>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</si>
  <si>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</si>
  <si>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</si>
  <si>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</si>
  <si>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</si>
  <si>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</si>
  <si>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</si>
  <si>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</si>
  <si>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</si>
  <si>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</si>
  <si>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</si>
  <si>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</si>
  <si>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</si>
  <si>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</si>
  <si>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</si>
  <si>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</si>
  <si>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</si>
  <si>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</si>
  <si>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</si>
  <si>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</si>
  <si>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</si>
  <si>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</si>
  <si>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</si>
  <si>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</si>
  <si>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</si>
  <si>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</si>
  <si>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</si>
  <si>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</si>
  <si>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</si>
  <si>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</si>
  <si>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</si>
  <si>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</si>
  <si>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</si>
  <si>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</si>
  <si>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</si>
  <si>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</si>
  <si>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</si>
  <si>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</si>
  <si>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</si>
  <si>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</si>
  <si>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</si>
  <si>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</si>
  <si>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</si>
  <si>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</si>
  <si>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</si>
  <si>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</si>
  <si>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</si>
  <si>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</si>
  <si>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</si>
  <si>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</si>
  <si>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</si>
  <si>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</si>
  <si>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</si>
  <si>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</si>
  <si>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</si>
  <si>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</si>
  <si>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</si>
  <si>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</si>
  <si>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</si>
  <si>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</si>
  <si>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</si>
  <si>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</si>
  <si>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</si>
  <si>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</si>
  <si>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</si>
  <si>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</si>
  <si>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</si>
  <si>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</si>
  <si>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</si>
  <si>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</si>
  <si>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</si>
  <si>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</si>
  <si>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</si>
  <si>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</si>
  <si>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</si>
  <si>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</si>
  <si>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</si>
  <si>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</si>
  <si>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</si>
  <si>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</si>
  <si>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</si>
  <si>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</si>
  <si>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</si>
  <si>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</si>
  <si>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</si>
  <si>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</si>
  <si>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</si>
  <si>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</si>
  <si>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</si>
  <si>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</si>
  <si>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</si>
  <si>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</si>
  <si>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</si>
  <si>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</si>
  <si>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</si>
  <si>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</si>
  <si>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</si>
  <si>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</si>
  <si>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</si>
  <si>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</si>
  <si>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</si>
  <si>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</si>
  <si>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</si>
  <si>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</si>
  <si>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</si>
  <si>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</si>
  <si>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</si>
  <si>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</si>
  <si>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</si>
  <si>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</si>
  <si>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</si>
  <si>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</si>
  <si>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</si>
  <si>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</si>
  <si>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</si>
  <si>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</si>
  <si>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</si>
  <si>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</si>
  <si>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</si>
  <si>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</si>
  <si>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</si>
  <si>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</si>
  <si>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</si>
  <si>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</si>
  <si>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</si>
  <si>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</si>
  <si>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</si>
  <si>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</si>
  <si>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</si>
  <si>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</si>
  <si>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</si>
  <si>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</si>
  <si>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</si>
  <si>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</si>
  <si>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</si>
  <si>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</si>
  <si>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</si>
  <si>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</si>
  <si>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</si>
  <si>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</si>
  <si>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</si>
  <si>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</si>
  <si>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</si>
  <si>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</si>
  <si>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</si>
  <si>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</si>
  <si>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</si>
  <si>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</si>
  <si>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</si>
  <si>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</si>
  <si>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</si>
  <si>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</si>
  <si>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</si>
  <si>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</si>
  <si>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</si>
  <si>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</si>
  <si>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</si>
  <si>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</si>
  <si>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</si>
  <si>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</si>
  <si>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</si>
  <si>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</si>
  <si>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</si>
  <si>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</si>
  <si>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</si>
  <si>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</si>
  <si>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</si>
  <si>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</si>
  <si>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</si>
  <si>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</si>
  <si>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</si>
  <si>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</si>
  <si>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</si>
  <si>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</si>
  <si>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</si>
  <si>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</si>
  <si>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</si>
  <si>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</si>
  <si>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</si>
  <si>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</si>
  <si>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</si>
  <si>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</si>
  <si>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</si>
  <si>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</si>
  <si>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</si>
  <si>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</si>
  <si>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</si>
  <si>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</si>
  <si>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</si>
  <si>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</si>
  <si>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</si>
  <si>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</si>
  <si>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</si>
  <si>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</si>
  <si>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</si>
  <si>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</si>
  <si>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</si>
  <si>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</si>
  <si>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</si>
  <si>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</si>
  <si>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</si>
  <si>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</si>
  <si>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</si>
  <si>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</si>
  <si>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</si>
  <si>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</si>
  <si>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</si>
  <si>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</si>
  <si>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</si>
  <si>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</si>
  <si>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</si>
  <si>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</si>
  <si>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</si>
  <si>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</si>
  <si>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</si>
  <si>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</si>
  <si>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</si>
  <si>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</si>
  <si>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</si>
  <si>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</si>
  <si>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</si>
  <si>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</si>
  <si>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</si>
  <si>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</si>
  <si>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</si>
  <si>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</si>
  <si>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</si>
  <si>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</si>
  <si>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</si>
  <si>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</si>
  <si>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</si>
  <si>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</si>
  <si>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</si>
  <si>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</si>
  <si>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</si>
  <si>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</si>
  <si>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</si>
  <si>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</si>
  <si>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</si>
  <si>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</si>
  <si>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</si>
  <si>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</si>
  <si>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</si>
  <si>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</si>
  <si>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</si>
  <si>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</si>
  <si>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</si>
  <si>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</si>
  <si>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</si>
  <si>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</si>
  <si>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</si>
  <si>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</si>
  <si>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</si>
  <si>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</si>
  <si>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</si>
  <si>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</si>
  <si>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</si>
  <si>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</si>
  <si>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</si>
  <si>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</si>
  <si>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</si>
  <si>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</si>
  <si>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</si>
  <si>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</si>
  <si>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</si>
  <si>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</si>
  <si>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</si>
  <si>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</si>
  <si>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</si>
  <si>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</si>
  <si>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</si>
  <si>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</si>
  <si>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</si>
  <si>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</si>
  <si>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</si>
  <si>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</si>
  <si>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</si>
  <si>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</si>
  <si>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</si>
  <si>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</si>
  <si>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</si>
  <si>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</si>
  <si>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</si>
  <si>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</si>
  <si>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</si>
  <si>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</si>
  <si>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</si>
  <si>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</si>
  <si>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</si>
  <si>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</si>
  <si>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</si>
  <si>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</si>
  <si>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</si>
  <si>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</si>
  <si>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</si>
  <si>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</si>
  <si>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</si>
  <si>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</si>
  <si>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</si>
  <si>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</si>
  <si>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</si>
  <si>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</si>
  <si>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</si>
  <si>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</si>
  <si>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</si>
  <si>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</si>
  <si>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</si>
  <si>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</si>
  <si>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</si>
  <si>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</si>
  <si>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</si>
  <si>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</si>
  <si>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</si>
  <si>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</si>
  <si>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</si>
  <si>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</si>
  <si>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</si>
  <si>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</si>
  <si>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</si>
  <si>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</si>
  <si>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</si>
  <si>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</si>
  <si>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</si>
  <si>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</si>
  <si>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</si>
  <si>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</si>
  <si>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</si>
  <si>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</si>
  <si>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</si>
  <si>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</si>
  <si>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</si>
  <si>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</si>
  <si>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</si>
  <si>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</si>
  <si>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</si>
  <si>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</si>
  <si>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</si>
  <si>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</si>
  <si>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</si>
  <si>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</si>
  <si>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</si>
  <si>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</si>
  <si>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</si>
  <si>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</si>
  <si>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</si>
  <si>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</si>
  <si>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</si>
  <si>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</si>
  <si>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</si>
  <si>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</si>
  <si>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</si>
  <si>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</si>
  <si>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</si>
  <si>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</si>
  <si>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</si>
  <si>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</si>
  <si>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</si>
  <si>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</si>
  <si>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</si>
  <si>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</si>
  <si>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</si>
  <si>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</si>
  <si>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</si>
  <si>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</si>
  <si>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</si>
  <si>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</si>
  <si>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</si>
  <si>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</si>
  <si>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</si>
  <si>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</si>
  <si>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</si>
  <si>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</si>
  <si>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</si>
  <si>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</si>
  <si>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</si>
  <si>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</si>
  <si>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</si>
  <si>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</si>
  <si>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</si>
  <si>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</si>
  <si>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</si>
  <si>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</si>
  <si>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</si>
  <si>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</si>
  <si>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</si>
  <si>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</si>
  <si>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</si>
  <si>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</si>
  <si>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</si>
  <si>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</si>
  <si>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</si>
  <si>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</si>
  <si>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</si>
  <si>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</si>
  <si>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</si>
  <si>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</si>
  <si>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</si>
  <si>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</si>
  <si>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</si>
  <si>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</si>
  <si>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</si>
  <si>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</si>
  <si>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</si>
  <si>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</si>
  <si>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</si>
  <si>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</si>
  <si>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</si>
  <si>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</si>
  <si>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</si>
  <si>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</si>
  <si>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</si>
  <si>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</si>
  <si>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</si>
  <si>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</si>
  <si>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</si>
  <si>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</si>
  <si>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</si>
  <si>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</si>
  <si>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</si>
  <si>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</si>
  <si>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</si>
  <si>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</si>
  <si>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</si>
  <si>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</si>
  <si>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</si>
  <si>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</si>
  <si>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</si>
  <si>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</si>
  <si>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</si>
  <si>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</si>
  <si>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</si>
  <si>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</si>
  <si>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</si>
  <si>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</si>
  <si>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</si>
  <si>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</si>
  <si>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</si>
  <si>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</si>
  <si>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</si>
  <si>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</si>
  <si>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</si>
  <si>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</si>
  <si>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</si>
  <si>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</si>
  <si>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</si>
  <si>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</si>
  <si>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</si>
  <si>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</si>
  <si>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</si>
  <si>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</si>
  <si>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</si>
  <si>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</si>
  <si>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</si>
  <si>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</si>
  <si>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</si>
  <si>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</si>
  <si>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</si>
  <si>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</si>
  <si>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</si>
  <si>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</si>
  <si>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</si>
  <si>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</si>
  <si>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</si>
  <si>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</si>
  <si>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</si>
  <si>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</si>
  <si>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</si>
  <si>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</si>
  <si>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</si>
  <si>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</si>
  <si>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</si>
  <si>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</si>
  <si>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</si>
  <si>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</si>
  <si>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</si>
  <si>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</si>
  <si>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</si>
  <si>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</si>
  <si>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</si>
  <si>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</si>
  <si>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</si>
  <si>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</si>
  <si>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</si>
  <si>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</si>
  <si>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</si>
  <si>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</si>
  <si>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</si>
  <si>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</si>
  <si>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</si>
  <si>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</si>
  <si>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</si>
  <si>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</si>
  <si>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</si>
  <si>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</si>
  <si>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</si>
  <si>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</si>
  <si>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</si>
  <si>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</si>
  <si>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</si>
  <si>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</si>
  <si>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</si>
  <si>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</si>
  <si>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</si>
  <si>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</si>
  <si>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</si>
  <si>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</si>
  <si>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</si>
  <si>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</si>
  <si>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</si>
  <si>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</si>
  <si>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</si>
  <si>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</si>
  <si>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</si>
  <si>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</si>
  <si>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</si>
  <si>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</si>
  <si>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</si>
  <si>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</si>
  <si>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</si>
  <si>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</si>
  <si>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</si>
  <si>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</si>
  <si>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</si>
  <si>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</si>
  <si>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</si>
  <si>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</si>
  <si>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</si>
  <si>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</si>
  <si>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</si>
  <si>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</si>
  <si>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</si>
  <si>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</si>
  <si>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</si>
  <si>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</si>
  <si>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</si>
  <si>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</si>
  <si>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</si>
  <si>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</si>
  <si>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</si>
  <si>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</si>
  <si>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</si>
  <si>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</si>
  <si>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</si>
  <si>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</si>
  <si>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</si>
  <si>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</si>
  <si>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</si>
  <si>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</si>
  <si>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</si>
  <si>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</si>
  <si>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</si>
  <si>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</si>
  <si>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</si>
  <si>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</si>
  <si>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</si>
  <si>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</si>
  <si>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</si>
  <si>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</si>
  <si>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</si>
  <si>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</si>
  <si>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</si>
  <si>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</si>
  <si>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</si>
  <si>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</si>
  <si>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</si>
  <si>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</si>
  <si>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</si>
  <si>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</si>
  <si>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</si>
  <si>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</si>
  <si>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</si>
  <si>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</si>
  <si>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</si>
  <si>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</si>
  <si>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</si>
  <si>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</si>
  <si>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</si>
  <si>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</si>
  <si>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</si>
  <si>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</si>
  <si>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</si>
  <si>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</si>
  <si>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</si>
  <si>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</si>
  <si>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</si>
  <si>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</si>
  <si>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</si>
  <si>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</si>
  <si>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</si>
  <si>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</si>
  <si>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</si>
  <si>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</si>
  <si>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</si>
  <si>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</si>
  <si>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</si>
  <si>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</si>
  <si>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</si>
  <si>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</si>
  <si>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</si>
  <si>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</si>
  <si>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</si>
  <si>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</si>
  <si>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</si>
  <si>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</si>
  <si>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</si>
  <si>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</si>
  <si>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</si>
  <si>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</si>
  <si>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</si>
  <si>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</si>
  <si>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</si>
  <si>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</si>
  <si>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</si>
  <si>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</si>
  <si>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</si>
  <si>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</si>
  <si>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</si>
  <si>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</si>
  <si>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</si>
  <si>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</si>
  <si>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</si>
  <si>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</si>
  <si>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</si>
  <si>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</si>
  <si>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</si>
  <si>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</si>
  <si>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</si>
  <si>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</si>
  <si>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</si>
  <si>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</si>
  <si>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</si>
  <si>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</si>
  <si>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</si>
  <si>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</si>
  <si>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</si>
  <si>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</si>
  <si>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</si>
  <si>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</si>
  <si>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</si>
  <si>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</si>
  <si>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</si>
  <si>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</si>
  <si>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</si>
  <si>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</si>
  <si>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</si>
  <si>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</si>
  <si>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</si>
  <si>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</si>
  <si>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</si>
  <si>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</si>
  <si>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</si>
  <si>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</si>
  <si>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</si>
  <si>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</si>
  <si>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</si>
  <si>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</si>
  <si>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</si>
  <si>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</si>
  <si>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</si>
  <si>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</si>
  <si>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</si>
  <si>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</si>
  <si>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</si>
  <si>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</si>
  <si>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</si>
  <si>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</si>
  <si>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</si>
  <si>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</si>
  <si>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</si>
  <si>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</si>
  <si>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</si>
  <si>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</si>
  <si>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</si>
  <si>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</si>
  <si>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</si>
  <si>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</si>
  <si>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</si>
  <si>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</si>
  <si>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</si>
  <si>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</si>
  <si>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</si>
  <si>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</si>
  <si>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</si>
  <si>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</si>
  <si>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</si>
  <si>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</si>
  <si>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</si>
  <si>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</si>
  <si>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</si>
  <si>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</si>
  <si>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</si>
  <si>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</si>
  <si>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</si>
  <si>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</si>
  <si>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</si>
  <si>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</si>
  <si>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</si>
  <si>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</si>
  <si>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</si>
  <si>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</si>
  <si>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</si>
  <si>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</si>
  <si>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</si>
  <si>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</si>
  <si>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</si>
  <si>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</si>
  <si>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</si>
  <si>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</si>
  <si>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</si>
  <si>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</si>
  <si>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</si>
  <si>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</si>
  <si>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</si>
  <si>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</si>
  <si>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</si>
  <si>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</si>
  <si>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</si>
  <si>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</si>
  <si>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</si>
  <si>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</si>
  <si>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</si>
  <si>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</si>
  <si>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</si>
  <si>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</si>
  <si>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</si>
  <si>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</si>
  <si>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</si>
  <si>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</si>
  <si>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</si>
  <si>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</si>
  <si>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</si>
  <si>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</si>
  <si>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</si>
  <si>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</si>
  <si>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</si>
  <si>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</si>
  <si>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</si>
  <si>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</si>
  <si>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</si>
  <si>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</si>
  <si>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</si>
  <si>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</si>
  <si>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</si>
  <si>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</si>
  <si>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</si>
  <si>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</si>
  <si>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</si>
  <si>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</si>
  <si>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</si>
  <si>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</si>
  <si>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</si>
  <si>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</si>
  <si>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</si>
  <si>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</si>
  <si>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</si>
  <si>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</si>
  <si>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</si>
  <si>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</si>
  <si>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</si>
  <si>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</si>
  <si>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</si>
  <si>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</si>
  <si>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</si>
  <si>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</si>
  <si>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</si>
  <si>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</si>
  <si>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</si>
  <si>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</si>
  <si>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</si>
  <si>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</si>
  <si>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</si>
  <si>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</si>
  <si>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</si>
  <si>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</si>
  <si>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</si>
  <si>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</si>
  <si>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</si>
  <si>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</si>
  <si>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</si>
  <si>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</si>
  <si>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</si>
  <si>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</si>
  <si>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</si>
  <si>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</si>
  <si>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</si>
  <si>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</si>
  <si>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</si>
  <si>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</si>
  <si>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</si>
  <si>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</si>
  <si>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</si>
  <si>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</si>
  <si>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</si>
  <si>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</si>
  <si>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</si>
  <si>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</si>
  <si>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</si>
  <si>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</si>
  <si>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</si>
  <si>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</si>
  <si>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</si>
  <si>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</si>
  <si>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</si>
  <si>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</si>
  <si>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</si>
  <si>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</si>
  <si>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</si>
  <si>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</si>
  <si>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</si>
  <si>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</si>
  <si>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</si>
  <si>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</si>
  <si>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</si>
  <si>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</si>
  <si>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</si>
  <si>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</si>
  <si>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</si>
  <si>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</si>
  <si>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</si>
  <si>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</si>
  <si>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</si>
  <si>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</si>
  <si>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</si>
  <si>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</si>
  <si>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</si>
  <si>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</si>
  <si>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</si>
  <si>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</si>
  <si>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</si>
  <si>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</si>
  <si>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</si>
  <si>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</si>
  <si>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</si>
  <si>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</si>
  <si>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</si>
  <si>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</si>
  <si>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</si>
  <si>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</si>
  <si>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</si>
  <si>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</si>
  <si>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</si>
  <si>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</si>
  <si>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</si>
  <si>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</si>
  <si>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</si>
  <si>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</si>
  <si>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</si>
  <si>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</si>
  <si>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</si>
  <si>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</si>
  <si>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</si>
  <si>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</si>
  <si>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</si>
  <si>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</si>
  <si>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</si>
  <si>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</si>
  <si>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</si>
  <si>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</si>
  <si>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</si>
  <si>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</si>
  <si>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</si>
  <si>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</si>
  <si>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</si>
  <si>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</si>
  <si>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</si>
  <si>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</si>
  <si>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</si>
  <si>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</si>
  <si>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</si>
  <si>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</si>
  <si>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</si>
  <si>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</si>
  <si>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</si>
  <si>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</si>
  <si>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</si>
  <si>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</si>
  <si>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</si>
  <si>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</si>
  <si>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</si>
  <si>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</si>
  <si>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</si>
  <si>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</si>
  <si>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</si>
  <si>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</si>
  <si>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</si>
  <si>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</si>
  <si>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</si>
  <si>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</si>
  <si>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</si>
  <si>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</si>
  <si>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</si>
  <si>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</si>
  <si>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</si>
  <si>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</si>
  <si>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</si>
  <si>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</si>
  <si>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</si>
  <si>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</si>
  <si>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</si>
  <si>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</si>
  <si>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</si>
  <si>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</si>
  <si>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</si>
  <si>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</si>
  <si>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</si>
  <si>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</si>
  <si>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</si>
  <si>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</si>
  <si>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</si>
  <si>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</si>
  <si>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</si>
  <si>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</si>
  <si>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</si>
  <si>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</si>
  <si>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</si>
  <si>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</si>
  <si>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</si>
  <si>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</si>
  <si>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</si>
  <si>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</si>
  <si>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</si>
  <si>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</si>
  <si>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</si>
  <si>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</si>
  <si>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</si>
  <si>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</si>
  <si>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</si>
  <si>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</si>
  <si>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</si>
  <si>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</si>
  <si>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</si>
  <si>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</si>
  <si>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</si>
  <si>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</si>
  <si>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</si>
  <si>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</si>
  <si>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</si>
  <si>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</si>
  <si>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</si>
  <si>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</si>
  <si>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</si>
  <si>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</si>
  <si>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</si>
  <si>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</si>
  <si>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</si>
  <si>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</si>
  <si>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</si>
  <si>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</si>
  <si>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</si>
  <si>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</si>
  <si>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</si>
  <si>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</si>
  <si>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</si>
  <si>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</si>
  <si>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</si>
  <si>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</si>
  <si>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</si>
  <si>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</si>
  <si>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</si>
  <si>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</si>
  <si>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</si>
  <si>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</si>
  <si>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</si>
  <si>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</si>
  <si>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</si>
  <si>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</si>
  <si>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</si>
  <si>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</si>
  <si>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</si>
  <si>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</si>
  <si>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</si>
  <si>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</si>
  <si>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</si>
  <si>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</si>
  <si>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</si>
  <si>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</si>
  <si>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</si>
  <si>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</si>
  <si>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</si>
  <si>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</si>
  <si>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</si>
  <si>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</si>
  <si>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</si>
  <si>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</si>
  <si>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</si>
  <si>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</si>
  <si>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</si>
  <si>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</si>
  <si>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</si>
  <si>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</si>
  <si>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</si>
  <si>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</si>
  <si>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</si>
  <si>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</si>
  <si>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</si>
  <si>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</si>
  <si>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</si>
  <si>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</si>
  <si>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</si>
  <si>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</si>
  <si>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</si>
  <si>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</si>
  <si>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</si>
  <si>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</si>
  <si>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</si>
  <si>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</si>
  <si>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</si>
  <si>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</si>
  <si>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</si>
  <si>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</si>
  <si>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</si>
  <si>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</si>
  <si>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</si>
  <si>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</si>
  <si>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</si>
  <si>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</si>
  <si>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</si>
  <si>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</si>
  <si>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</si>
  <si>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</si>
  <si>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</si>
  <si>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</si>
  <si>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</si>
  <si>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</si>
  <si>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</si>
  <si>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</si>
  <si>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</si>
  <si>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</si>
  <si>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</si>
  <si>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</si>
  <si>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</si>
  <si>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</si>
  <si>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</si>
  <si>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</si>
  <si>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</si>
  <si>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</si>
  <si>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</si>
  <si>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</si>
  <si>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</si>
  <si>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</si>
  <si>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</si>
  <si>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</si>
  <si>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</si>
  <si>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</si>
  <si>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</si>
  <si>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</si>
  <si>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</si>
  <si>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</si>
  <si>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</si>
  <si>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</si>
  <si>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</si>
  <si>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</si>
  <si>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</si>
  <si>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</si>
  <si>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</si>
  <si>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</si>
  <si>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</si>
  <si>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</si>
  <si>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</si>
  <si>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</si>
  <si>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</si>
  <si>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</si>
  <si>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</si>
  <si>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</si>
  <si>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</si>
  <si>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</si>
  <si>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</si>
  <si>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</si>
  <si>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</si>
  <si>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</si>
  <si>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</si>
  <si>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</si>
  <si>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</si>
  <si>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</si>
  <si>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</si>
  <si>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</si>
  <si>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</si>
  <si>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</si>
  <si>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</si>
  <si>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</si>
  <si>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</si>
  <si>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</si>
  <si>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</si>
  <si>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</si>
  <si>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</si>
  <si>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</si>
  <si>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</si>
  <si>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</si>
  <si>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</si>
  <si>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</si>
  <si>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</si>
  <si>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</si>
  <si>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</si>
  <si>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</si>
  <si>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</si>
  <si>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</si>
  <si>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</si>
  <si>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</si>
  <si>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</si>
  <si>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</si>
  <si>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</si>
  <si>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</si>
  <si>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</si>
  <si>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</si>
  <si>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</si>
  <si>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</si>
  <si>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</si>
  <si>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</si>
  <si>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</si>
  <si>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</si>
  <si>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</si>
  <si>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</si>
  <si>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</si>
  <si>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</si>
  <si>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</si>
  <si>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</si>
  <si>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</si>
  <si>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</si>
  <si>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</si>
  <si>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</si>
  <si>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</si>
  <si>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</si>
  <si>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</si>
  <si>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</si>
  <si>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</si>
  <si>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</si>
  <si>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</si>
  <si>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</si>
  <si>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</si>
  <si>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</si>
  <si>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</si>
  <si>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</si>
  <si>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</si>
  <si>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</si>
  <si>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</si>
  <si>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</si>
  <si>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</si>
  <si>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</si>
  <si>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</si>
  <si>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</si>
  <si>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</si>
  <si>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</si>
  <si>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</si>
  <si>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</si>
  <si>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</si>
  <si>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</si>
  <si>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</si>
  <si>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</si>
  <si>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</si>
  <si>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</si>
  <si>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</si>
  <si>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</si>
  <si>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</si>
  <si>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</si>
  <si>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</si>
  <si>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</si>
  <si>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</si>
  <si>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</si>
  <si>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</si>
  <si>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</si>
  <si>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</si>
  <si>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</si>
  <si>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</si>
  <si>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</si>
  <si>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</si>
  <si>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</si>
  <si>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</si>
  <si>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</si>
  <si>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</si>
  <si>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</si>
  <si>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</si>
  <si>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</si>
  <si>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</si>
  <si>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</si>
  <si>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</si>
  <si>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</si>
  <si>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</si>
  <si>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</si>
  <si>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</si>
  <si>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</si>
  <si>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</si>
  <si>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</si>
  <si>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</si>
  <si>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</si>
  <si>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</si>
  <si>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</si>
  <si>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</si>
  <si>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</si>
  <si>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</si>
  <si>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</si>
  <si>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</si>
  <si>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</si>
  <si>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</si>
  <si>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</si>
  <si>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</si>
  <si>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</si>
  <si>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</si>
  <si>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</si>
  <si>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</si>
  <si>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</si>
  <si>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</si>
  <si>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</si>
  <si>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</si>
  <si>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</si>
  <si>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</si>
  <si>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</si>
  <si>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</si>
  <si>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</si>
  <si>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</si>
  <si>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</si>
  <si>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</si>
  <si>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</si>
  <si>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</si>
  <si>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</si>
  <si>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</si>
  <si>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</si>
  <si>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</si>
  <si>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</si>
  <si>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</si>
  <si>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</si>
  <si>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</si>
  <si>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</si>
  <si>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</si>
  <si>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</si>
  <si>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</si>
  <si>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</si>
  <si>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</si>
  <si>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</si>
  <si>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</si>
  <si>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</si>
  <si>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</si>
  <si>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</si>
  <si>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</si>
  <si>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</si>
  <si>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</si>
  <si>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</si>
  <si>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</si>
  <si>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</si>
  <si>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</si>
  <si>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</si>
  <si>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</si>
  <si>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</si>
  <si>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</si>
  <si>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</si>
  <si>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</si>
  <si>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</si>
  <si>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</si>
  <si>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</si>
  <si>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</si>
  <si>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</si>
  <si>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</si>
  <si>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</si>
  <si>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</si>
  <si>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</si>
  <si>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</si>
  <si>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</si>
  <si>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</si>
  <si>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</si>
  <si>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</si>
  <si>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</si>
  <si>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</si>
  <si>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</si>
  <si>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</si>
  <si>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</si>
  <si>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</si>
  <si>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</si>
  <si>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</si>
  <si>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</si>
  <si>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</si>
  <si>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</si>
  <si>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</si>
  <si>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</si>
  <si>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</si>
  <si>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</si>
  <si>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</si>
  <si>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</si>
  <si>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</si>
  <si>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</si>
  <si>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</si>
  <si>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</si>
  <si>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</si>
  <si>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</si>
  <si>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</si>
  <si>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</si>
  <si>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</si>
  <si>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</si>
  <si>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</si>
  <si>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</si>
  <si>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</si>
  <si>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</si>
  <si>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</si>
  <si>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</si>
  <si>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</si>
  <si>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</si>
  <si>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</si>
  <si>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</si>
  <si>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</si>
  <si>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</si>
  <si>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</si>
  <si>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</si>
  <si>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</si>
  <si>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</si>
  <si>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</si>
  <si>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</si>
  <si>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</si>
  <si>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</si>
  <si>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</si>
  <si>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</si>
  <si>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</si>
  <si>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</si>
  <si>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</si>
  <si>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</si>
  <si>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</si>
  <si>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</si>
  <si>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</si>
  <si>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</si>
  <si>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</si>
  <si>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</si>
  <si>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</si>
  <si>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</si>
  <si>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</si>
  <si>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</si>
  <si>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</si>
  <si>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</si>
  <si>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</si>
  <si>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</si>
  <si>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</si>
  <si>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</si>
  <si>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</si>
  <si>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</si>
  <si>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</si>
  <si>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</si>
  <si>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</si>
  <si>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</si>
  <si>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</si>
  <si>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27075322</t>
  </si>
  <si>
    <t>2201001520</t>
  </si>
  <si>
    <t>220101001</t>
  </si>
  <si>
    <t>МУНИЦИПАЛЬНОЕ БЮДЖЕТНОЕ ОБЩЕОБРАЗОВАТЕЛЬНОЕ УЧРЕЖДЕНИЕ СРЕДНЯЯ ОБЩЕОБРАЗОВАТЕЛЬНАЯ ШКОЛА №5 Г.АЛЕЙСКА АЛТАЙСКОГО КРАЯ</t>
  </si>
  <si>
    <t>658131 г.Алейск ул. Давыдова 185</t>
  </si>
  <si>
    <t>директор школы</t>
  </si>
  <si>
    <t>Н.В.Рогашова</t>
  </si>
  <si>
    <t>83855343976</t>
  </si>
  <si>
    <t>aleyschool@5mail.ru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</si>
</sst>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>
      <alignment horizontal="center" vertical="top"/>
    </xf>
    <xf numFmtId="0" fontId="38" fillId="0" borderId="0" xfId="0" applyFont="1" applyAlignment="1">
      <alignment horizontal="right" wrapText="1"/>
    </xf>
    <xf numFmtId="0" fontId="38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U0P5BIE\_5VU0P5BM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5" t="s">
        <v>778</v>
      </c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7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3" t="s">
        <v>779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58" t="s">
        <v>394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60"/>
    </row>
    <row r="16" spans="1:87" ht="15" customHeight="1" thickBot="1" x14ac:dyDescent="0.25"/>
    <row r="17" spans="1:84" ht="15" customHeight="1" thickBot="1" x14ac:dyDescent="0.25">
      <c r="H17" s="143" t="s">
        <v>3064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5"/>
    </row>
    <row r="18" spans="1:84" ht="15" customHeight="1" thickBot="1" x14ac:dyDescent="0.25"/>
    <row r="19" spans="1:84" ht="30" customHeight="1" x14ac:dyDescent="0.2">
      <c r="K19" s="180" t="s">
        <v>540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81"/>
      <c r="CD19" s="2"/>
      <c r="CE19" s="2"/>
      <c r="CF19" s="2"/>
    </row>
    <row r="20" spans="1:84" s="6" customFormat="1" ht="15" customHeight="1" x14ac:dyDescent="0.2">
      <c r="I20" s="7"/>
      <c r="K20" s="182"/>
      <c r="L20" s="183"/>
      <c r="M20" s="183"/>
      <c r="N20" s="183" t="s">
        <v>3065</v>
      </c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4">
        <v>2020</v>
      </c>
      <c r="AN20" s="184"/>
      <c r="AO20" s="184"/>
      <c r="AP20" s="86" t="s">
        <v>3066</v>
      </c>
      <c r="AQ20" s="168">
        <f>year+1</f>
        <v>2021</v>
      </c>
      <c r="AR20" s="168"/>
      <c r="AS20" s="168"/>
      <c r="AT20" s="185" t="s">
        <v>3067</v>
      </c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6"/>
      <c r="BV20" s="4"/>
    </row>
    <row r="21" spans="1:84" s="6" customFormat="1" ht="15" customHeight="1" thickBot="1" x14ac:dyDescent="0.25">
      <c r="I21" s="7"/>
      <c r="K21" s="165" t="s">
        <v>6689</v>
      </c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73">
        <f>year</f>
        <v>2020</v>
      </c>
      <c r="AW21" s="173"/>
      <c r="AX21" s="173"/>
      <c r="AY21" s="163" t="s">
        <v>6688</v>
      </c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4"/>
      <c r="BV21" s="4"/>
    </row>
    <row r="22" spans="1:84" ht="20.100000000000001" customHeight="1" thickBot="1" x14ac:dyDescent="0.25"/>
    <row r="23" spans="1:84" ht="15" thickBot="1" x14ac:dyDescent="0.25">
      <c r="A23" s="143" t="s">
        <v>3068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5"/>
      <c r="AY23" s="143" t="s">
        <v>3069</v>
      </c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Q23" s="146" t="s">
        <v>3070</v>
      </c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8"/>
      <c r="CD23" s="8"/>
      <c r="CE23" s="8"/>
      <c r="CF23" s="9"/>
    </row>
    <row r="24" spans="1:84" ht="50.1" customHeight="1" x14ac:dyDescent="0.2">
      <c r="A24" s="149" t="s">
        <v>391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1"/>
      <c r="AY24" s="152" t="s">
        <v>393</v>
      </c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/>
      <c r="BO24" s="133" t="s">
        <v>392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7" t="s">
        <v>1904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9"/>
      <c r="AY25" s="167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9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0" customHeight="1" thickBot="1" x14ac:dyDescent="0.25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1"/>
      <c r="AY26" s="170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2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3" t="s">
        <v>6685</v>
      </c>
      <c r="BT27" s="144"/>
      <c r="BU27" s="144"/>
      <c r="BV27" s="144"/>
      <c r="BW27" s="144"/>
      <c r="BX27" s="144"/>
      <c r="BY27" s="144"/>
      <c r="BZ27" s="144"/>
      <c r="CA27" s="14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8" t="s">
        <v>3071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61" t="s">
        <v>11255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2"/>
    </row>
    <row r="30" spans="1:84" ht="27" customHeight="1" thickBot="1" x14ac:dyDescent="0.25">
      <c r="A30" s="138" t="s">
        <v>3072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R30" s="140"/>
      <c r="S30" s="140"/>
      <c r="T30" s="140"/>
      <c r="U30" s="140"/>
      <c r="V30" s="140"/>
      <c r="W30" s="140"/>
      <c r="X30" s="141" t="s">
        <v>11256</v>
      </c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2"/>
    </row>
    <row r="31" spans="1:84" ht="13.5" thickBot="1" x14ac:dyDescent="0.25">
      <c r="A31" s="122" t="s">
        <v>177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178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ht="17.100000000000001" customHeight="1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395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466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467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468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ht="17.100000000000001" customHeight="1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ht="17.100000000000001" customHeight="1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ht="17.100000000000001" customHeight="1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ht="17.100000000000001" customHeight="1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5">
        <v>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>
        <v>2</v>
      </c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>
        <v>3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>
        <v>4</v>
      </c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>
        <v>5</v>
      </c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11252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11253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11254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22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7" t="s">
        <v>179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</row>
    <row r="17" spans="1:17" ht="50.1" customHeight="1" x14ac:dyDescent="0.2">
      <c r="A17" s="188" t="s">
        <v>616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idden="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0" t="s">
        <v>3965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</row>
    <row r="18" spans="1:17" hidden="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2" workbookViewId="0">
      <selection activeCell="P33" sqref="P33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2" t="s">
        <v>1949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</row>
    <row r="17" spans="1:22" x14ac:dyDescent="0.2">
      <c r="A17" s="193" t="s">
        <v>5385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191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383</v>
      </c>
      <c r="Q18" s="191" t="s">
        <v>384</v>
      </c>
      <c r="R18" s="191"/>
      <c r="S18" s="191" t="s">
        <v>385</v>
      </c>
      <c r="T18" s="191"/>
      <c r="U18" s="191" t="s">
        <v>386</v>
      </c>
      <c r="V18" s="191"/>
    </row>
    <row r="19" spans="1:22" ht="11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134</v>
      </c>
      <c r="Q21" s="91"/>
      <c r="R21" s="91"/>
      <c r="S21" s="91"/>
      <c r="T21" s="91"/>
      <c r="U21" s="91"/>
      <c r="V21" s="91"/>
    </row>
    <row r="22" spans="1:22" ht="15.75" x14ac:dyDescent="0.2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11</v>
      </c>
      <c r="Q22" s="91"/>
      <c r="R22" s="91"/>
      <c r="S22" s="91"/>
      <c r="T22" s="91"/>
      <c r="U22" s="91"/>
      <c r="V22" s="91"/>
    </row>
    <row r="23" spans="1:22" ht="25.5" x14ac:dyDescent="0.2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/>
      <c r="R23" s="91"/>
      <c r="S23" s="91"/>
      <c r="T23" s="91"/>
      <c r="U23" s="91"/>
      <c r="V23" s="91"/>
    </row>
    <row r="24" spans="1:22" ht="15.75" x14ac:dyDescent="0.2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/>
      <c r="R24" s="91"/>
      <c r="S24" s="91"/>
      <c r="T24" s="91"/>
      <c r="U24" s="91"/>
      <c r="V24" s="91"/>
    </row>
    <row r="25" spans="1:22" ht="15.75" x14ac:dyDescent="0.2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/>
      <c r="R25" s="91"/>
      <c r="S25" s="91"/>
      <c r="T25" s="91"/>
      <c r="U25" s="91"/>
      <c r="V25" s="91"/>
    </row>
    <row r="26" spans="1:22" ht="15.75" x14ac:dyDescent="0.2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1</v>
      </c>
      <c r="Q26" s="91"/>
      <c r="R26" s="91"/>
      <c r="S26" s="91"/>
      <c r="T26" s="91"/>
      <c r="U26" s="91"/>
      <c r="V26" s="91"/>
    </row>
    <row r="27" spans="1:22" ht="15.75" x14ac:dyDescent="0.2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/>
      <c r="R27" s="91"/>
      <c r="S27" s="91"/>
      <c r="T27" s="91"/>
      <c r="U27" s="91"/>
      <c r="V27" s="91"/>
    </row>
    <row r="28" spans="1:22" ht="15.75" x14ac:dyDescent="0.2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/>
      <c r="R28" s="91"/>
      <c r="S28" s="91"/>
      <c r="T28" s="91"/>
      <c r="U28" s="91"/>
      <c r="V28" s="91"/>
    </row>
    <row r="29" spans="1:22" ht="15.75" x14ac:dyDescent="0.2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10</v>
      </c>
      <c r="Q29" s="91"/>
      <c r="R29" s="91"/>
      <c r="S29" s="91"/>
      <c r="T29" s="91"/>
      <c r="U29" s="91"/>
      <c r="V29" s="91"/>
    </row>
    <row r="30" spans="1:22" ht="15.75" x14ac:dyDescent="0.2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/>
      <c r="R30" s="91"/>
      <c r="S30" s="91"/>
      <c r="T30" s="91"/>
      <c r="U30" s="91"/>
      <c r="V30" s="91"/>
    </row>
    <row r="31" spans="1:22" ht="15.75" x14ac:dyDescent="0.2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131</v>
      </c>
      <c r="Q31" s="91"/>
      <c r="R31" s="91"/>
      <c r="S31" s="91"/>
      <c r="T31" s="91"/>
      <c r="U31" s="91"/>
      <c r="V31" s="91"/>
    </row>
    <row r="32" spans="1:22" ht="15.75" x14ac:dyDescent="0.2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13</v>
      </c>
      <c r="Q32" s="91"/>
      <c r="R32" s="91"/>
      <c r="S32" s="91"/>
      <c r="T32" s="91"/>
      <c r="U32" s="91"/>
      <c r="V32" s="91"/>
    </row>
    <row r="33" spans="1:22" ht="25.5" x14ac:dyDescent="0.2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/>
      <c r="R33" s="91"/>
      <c r="S33" s="91"/>
      <c r="T33" s="91"/>
      <c r="U33" s="91"/>
      <c r="V33" s="91"/>
    </row>
    <row r="34" spans="1:22" ht="15.75" x14ac:dyDescent="0.2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/>
      <c r="R34" s="91"/>
      <c r="S34" s="91"/>
      <c r="T34" s="91"/>
      <c r="U34" s="91"/>
      <c r="V34" s="91"/>
    </row>
    <row r="35" spans="1:22" ht="15.75" x14ac:dyDescent="0.2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/>
      <c r="R35" s="91"/>
      <c r="S35" s="91"/>
      <c r="T35" s="91"/>
      <c r="U35" s="91"/>
      <c r="V35" s="91"/>
    </row>
    <row r="36" spans="1:22" ht="15.75" x14ac:dyDescent="0.2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/>
      <c r="R36" s="91"/>
      <c r="S36" s="91"/>
      <c r="T36" s="91"/>
      <c r="U36" s="91"/>
      <c r="V36" s="91"/>
    </row>
    <row r="37" spans="1:22" ht="15.75" x14ac:dyDescent="0.2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/>
      <c r="R37" s="91"/>
      <c r="S37" s="91"/>
      <c r="T37" s="91"/>
      <c r="U37" s="91"/>
      <c r="V37" s="91"/>
    </row>
    <row r="38" spans="1:22" ht="15.75" x14ac:dyDescent="0.2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/>
      <c r="R38" s="91"/>
      <c r="S38" s="91"/>
      <c r="T38" s="91"/>
      <c r="U38" s="91"/>
      <c r="V38" s="91"/>
    </row>
    <row r="39" spans="1:22" ht="15.75" x14ac:dyDescent="0.2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12</v>
      </c>
      <c r="Q39" s="91"/>
      <c r="R39" s="91"/>
      <c r="S39" s="91"/>
      <c r="T39" s="91"/>
      <c r="U39" s="91"/>
      <c r="V39" s="91"/>
    </row>
    <row r="40" spans="1:22" ht="15.75" x14ac:dyDescent="0.2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/>
      <c r="R40" s="91"/>
      <c r="S40" s="91"/>
      <c r="T40" s="91"/>
      <c r="U40" s="91"/>
      <c r="V40" s="91"/>
    </row>
    <row r="41" spans="1:22" ht="15.75" x14ac:dyDescent="0.2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17</v>
      </c>
      <c r="Q41" s="91"/>
      <c r="R41" s="91"/>
      <c r="S41" s="91"/>
      <c r="T41" s="91"/>
      <c r="U41" s="91"/>
      <c r="V41" s="91"/>
    </row>
    <row r="42" spans="1:22" ht="15.75" x14ac:dyDescent="0.2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0</v>
      </c>
      <c r="Q42" s="91"/>
      <c r="R42" s="91"/>
      <c r="S42" s="91"/>
      <c r="T42" s="91"/>
      <c r="U42" s="91"/>
      <c r="V42" s="91"/>
    </row>
    <row r="43" spans="1:22" ht="25.5" x14ac:dyDescent="0.2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/>
      <c r="R43" s="91"/>
      <c r="S43" s="91"/>
      <c r="T43" s="91"/>
      <c r="U43" s="91"/>
      <c r="V43" s="91"/>
    </row>
    <row r="44" spans="1:22" ht="15.75" x14ac:dyDescent="0.2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/>
      <c r="R44" s="91"/>
      <c r="S44" s="91"/>
      <c r="T44" s="91"/>
      <c r="U44" s="91"/>
      <c r="V44" s="91"/>
    </row>
    <row r="45" spans="1:22" ht="15.75" x14ac:dyDescent="0.2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/>
      <c r="R45" s="91"/>
      <c r="S45" s="91"/>
      <c r="T45" s="91"/>
      <c r="U45" s="91"/>
      <c r="V45" s="91"/>
    </row>
    <row r="46" spans="1:22" ht="15.75" x14ac:dyDescent="0.2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/>
      <c r="R46" s="91"/>
      <c r="S46" s="91"/>
      <c r="T46" s="91"/>
      <c r="U46" s="91"/>
      <c r="V46" s="91"/>
    </row>
    <row r="47" spans="1:22" ht="15.75" x14ac:dyDescent="0.2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/>
      <c r="R47" s="91"/>
      <c r="S47" s="91"/>
      <c r="T47" s="91"/>
      <c r="U47" s="91"/>
      <c r="V47" s="91"/>
    </row>
    <row r="48" spans="1:22" ht="15.75" x14ac:dyDescent="0.2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/>
      <c r="R48" s="91"/>
      <c r="S48" s="91"/>
      <c r="T48" s="91"/>
      <c r="U48" s="91"/>
      <c r="V48" s="91"/>
    </row>
    <row r="49" spans="1:22" ht="15.75" x14ac:dyDescent="0.2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/>
      <c r="R49" s="91"/>
      <c r="S49" s="91"/>
      <c r="T49" s="91"/>
      <c r="U49" s="91"/>
      <c r="V49" s="91"/>
    </row>
    <row r="50" spans="1:22" ht="15.75" x14ac:dyDescent="0.2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/>
      <c r="R50" s="91"/>
      <c r="S50" s="91"/>
      <c r="T50" s="91"/>
      <c r="U50" s="91"/>
      <c r="V50" s="91"/>
    </row>
    <row r="51" spans="1:22" ht="25.5" x14ac:dyDescent="0.2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4</v>
      </c>
      <c r="Q51" s="91"/>
      <c r="R51" s="91"/>
      <c r="S51" s="91"/>
      <c r="T51" s="91"/>
      <c r="U51" s="91"/>
      <c r="V51" s="91"/>
    </row>
    <row r="52" spans="1:22" ht="90" customHeight="1" x14ac:dyDescent="0.25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 x14ac:dyDescent="0.2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 x14ac:dyDescent="0.2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 x14ac:dyDescent="0.2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 x14ac:dyDescent="0.2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 x14ac:dyDescent="0.2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 x14ac:dyDescent="0.2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 x14ac:dyDescent="0.2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2" sqref="P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7" t="s">
        <v>5391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8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8" ht="38.2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7" zoomScale="70" zoomScaleNormal="70" workbookViewId="0">
      <selection activeCell="P42" sqref="P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8" t="s">
        <v>1905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ht="20.100000000000001" customHeight="1" x14ac:dyDescent="0.2">
      <c r="A14" s="195" t="s">
        <v>1948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</row>
    <row r="15" spans="1:29" ht="20.100000000000001" customHeight="1" x14ac:dyDescent="0.2">
      <c r="A15" s="196" t="s">
        <v>2978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</row>
    <row r="16" spans="1:29" ht="12.75" customHeight="1" x14ac:dyDescent="0.2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1071</v>
      </c>
      <c r="Q18" s="191" t="s">
        <v>1072</v>
      </c>
      <c r="R18" s="197"/>
      <c r="S18" s="197"/>
      <c r="T18" s="197"/>
      <c r="U18" s="197" t="s">
        <v>4030</v>
      </c>
      <c r="V18" s="197"/>
      <c r="W18" s="197"/>
      <c r="X18" s="197"/>
      <c r="Y18" s="197"/>
      <c r="Z18" s="197" t="s">
        <v>4031</v>
      </c>
      <c r="AA18" s="197"/>
      <c r="AB18" s="197"/>
      <c r="AC18" s="197"/>
    </row>
    <row r="19" spans="1:30" ht="38.25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12</v>
      </c>
      <c r="Q21" s="91">
        <v>1</v>
      </c>
      <c r="R21" s="91">
        <v>2</v>
      </c>
      <c r="S21" s="91">
        <v>1</v>
      </c>
      <c r="T21" s="91">
        <v>1</v>
      </c>
      <c r="U21" s="91">
        <v>1</v>
      </c>
      <c r="V21" s="91">
        <v>1</v>
      </c>
      <c r="W21" s="91">
        <v>1</v>
      </c>
      <c r="X21" s="91">
        <v>1</v>
      </c>
      <c r="Y21" s="91">
        <v>1</v>
      </c>
      <c r="Z21" s="91">
        <v>1</v>
      </c>
      <c r="AA21" s="91">
        <v>1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282</v>
      </c>
      <c r="Q22" s="91">
        <v>30</v>
      </c>
      <c r="R22" s="91">
        <v>43</v>
      </c>
      <c r="S22" s="91">
        <v>29</v>
      </c>
      <c r="T22" s="91">
        <v>32</v>
      </c>
      <c r="U22" s="91">
        <v>27</v>
      </c>
      <c r="V22" s="91">
        <v>31</v>
      </c>
      <c r="W22" s="91">
        <v>25</v>
      </c>
      <c r="X22" s="91">
        <v>24</v>
      </c>
      <c r="Y22" s="91">
        <v>24</v>
      </c>
      <c r="Z22" s="91">
        <v>4</v>
      </c>
      <c r="AA22" s="91">
        <v>13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12</v>
      </c>
      <c r="Q29" s="91">
        <v>1</v>
      </c>
      <c r="R29" s="91">
        <v>2</v>
      </c>
      <c r="S29" s="91">
        <v>1</v>
      </c>
      <c r="T29" s="91">
        <v>1</v>
      </c>
      <c r="U29" s="91">
        <v>1</v>
      </c>
      <c r="V29" s="91">
        <v>1</v>
      </c>
      <c r="W29" s="91">
        <v>1</v>
      </c>
      <c r="X29" s="91">
        <v>1</v>
      </c>
      <c r="Y29" s="91">
        <v>1</v>
      </c>
      <c r="Z29" s="91">
        <v>1</v>
      </c>
      <c r="AA29" s="91">
        <v>1</v>
      </c>
      <c r="AB29" s="91">
        <v>0</v>
      </c>
      <c r="AC29" s="91">
        <v>0</v>
      </c>
      <c r="AD29" s="24"/>
    </row>
    <row r="30" spans="1:30" ht="15.75" x14ac:dyDescent="0.2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282</v>
      </c>
      <c r="Q30" s="91">
        <v>30</v>
      </c>
      <c r="R30" s="91">
        <v>43</v>
      </c>
      <c r="S30" s="91">
        <v>29</v>
      </c>
      <c r="T30" s="91">
        <v>32</v>
      </c>
      <c r="U30" s="91">
        <v>27</v>
      </c>
      <c r="V30" s="91">
        <v>31</v>
      </c>
      <c r="W30" s="91">
        <v>25</v>
      </c>
      <c r="X30" s="91">
        <v>24</v>
      </c>
      <c r="Y30" s="91">
        <v>24</v>
      </c>
      <c r="Z30" s="91">
        <v>4</v>
      </c>
      <c r="AA30" s="91">
        <v>13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282</v>
      </c>
      <c r="Q31" s="91">
        <v>30</v>
      </c>
      <c r="R31" s="91">
        <v>43</v>
      </c>
      <c r="S31" s="91">
        <v>29</v>
      </c>
      <c r="T31" s="91">
        <v>32</v>
      </c>
      <c r="U31" s="91">
        <v>27</v>
      </c>
      <c r="V31" s="91">
        <v>31</v>
      </c>
      <c r="W31" s="91">
        <v>25</v>
      </c>
      <c r="X31" s="91">
        <v>24</v>
      </c>
      <c r="Y31" s="91">
        <v>24</v>
      </c>
      <c r="Z31" s="91">
        <v>4</v>
      </c>
      <c r="AA31" s="91">
        <v>13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282</v>
      </c>
      <c r="Q34" s="91">
        <v>30</v>
      </c>
      <c r="R34" s="91">
        <v>43</v>
      </c>
      <c r="S34" s="91">
        <v>29</v>
      </c>
      <c r="T34" s="91">
        <v>32</v>
      </c>
      <c r="U34" s="91">
        <v>27</v>
      </c>
      <c r="V34" s="91">
        <v>31</v>
      </c>
      <c r="W34" s="91">
        <v>25</v>
      </c>
      <c r="X34" s="91">
        <v>24</v>
      </c>
      <c r="Y34" s="91">
        <v>24</v>
      </c>
      <c r="Z34" s="91">
        <v>4</v>
      </c>
      <c r="AA34" s="91">
        <v>13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135</v>
      </c>
      <c r="Q35" s="91">
        <v>13</v>
      </c>
      <c r="R35" s="91">
        <v>20</v>
      </c>
      <c r="S35" s="91">
        <v>13</v>
      </c>
      <c r="T35" s="91">
        <v>15</v>
      </c>
      <c r="U35" s="91">
        <v>16</v>
      </c>
      <c r="V35" s="91">
        <v>17</v>
      </c>
      <c r="W35" s="91">
        <v>13</v>
      </c>
      <c r="X35" s="91">
        <v>8</v>
      </c>
      <c r="Y35" s="91">
        <v>12</v>
      </c>
      <c r="Z35" s="91">
        <v>2</v>
      </c>
      <c r="AA35" s="91">
        <v>6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6</v>
      </c>
      <c r="Q36" s="91">
        <v>1</v>
      </c>
      <c r="R36" s="91">
        <v>1</v>
      </c>
      <c r="S36" s="91">
        <v>2</v>
      </c>
      <c r="T36" s="91">
        <v>2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f>Q37+R37+S37+T37+U37+V37+W37+X37+Y37+Z37+AA37</f>
        <v>27</v>
      </c>
      <c r="Q37" s="91">
        <v>3</v>
      </c>
      <c r="R37" s="91">
        <v>2</v>
      </c>
      <c r="S37" s="91">
        <v>3</v>
      </c>
      <c r="T37" s="91">
        <v>3</v>
      </c>
      <c r="U37" s="91">
        <v>4</v>
      </c>
      <c r="V37" s="91">
        <v>1</v>
      </c>
      <c r="W37" s="91">
        <v>1</v>
      </c>
      <c r="X37" s="91">
        <v>8</v>
      </c>
      <c r="Y37" s="91">
        <v>2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f t="shared" ref="P39:P41" si="0">Q39+R39+S39+T39+U39+V39+W39+X39+Y39+Z39+AA39</f>
        <v>5</v>
      </c>
      <c r="Q39" s="91"/>
      <c r="R39" s="91"/>
      <c r="S39" s="91">
        <v>1</v>
      </c>
      <c r="T39" s="91"/>
      <c r="U39" s="91">
        <v>2</v>
      </c>
      <c r="V39" s="91"/>
      <c r="W39" s="91"/>
      <c r="X39" s="91">
        <v>1</v>
      </c>
      <c r="Y39" s="91">
        <v>1</v>
      </c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f t="shared" si="0"/>
        <v>1</v>
      </c>
      <c r="Q41" s="91"/>
      <c r="R41" s="91"/>
      <c r="S41" s="91"/>
      <c r="T41" s="91"/>
      <c r="U41" s="91"/>
      <c r="V41" s="91">
        <v>1</v>
      </c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:AC4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8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ht="20.100000000000001" hidden="1" customHeight="1" x14ac:dyDescent="0.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</row>
    <row r="15" spans="1:29" ht="20.100000000000001" customHeight="1" x14ac:dyDescent="0.2">
      <c r="A15" s="196" t="s">
        <v>1699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</row>
    <row r="16" spans="1:29" ht="12.75" customHeight="1" x14ac:dyDescent="0.2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1071</v>
      </c>
      <c r="Q18" s="191" t="s">
        <v>1072</v>
      </c>
      <c r="R18" s="197"/>
      <c r="S18" s="197"/>
      <c r="T18" s="197"/>
      <c r="U18" s="197" t="s">
        <v>4030</v>
      </c>
      <c r="V18" s="197"/>
      <c r="W18" s="197"/>
      <c r="X18" s="197"/>
      <c r="Y18" s="197"/>
      <c r="Z18" s="197" t="s">
        <v>4031</v>
      </c>
      <c r="AA18" s="197"/>
      <c r="AB18" s="197"/>
      <c r="AC18" s="197"/>
    </row>
    <row r="19" spans="1:30" ht="38.25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8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</row>
    <row r="14" spans="1:29" ht="20.100000000000001" hidden="1" customHeight="1" x14ac:dyDescent="0.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</row>
    <row r="15" spans="1:29" ht="20.100000000000001" customHeight="1" x14ac:dyDescent="0.2">
      <c r="A15" s="196" t="s">
        <v>7966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</row>
    <row r="16" spans="1:29" ht="12.75" customHeight="1" x14ac:dyDescent="0.2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1071</v>
      </c>
      <c r="Q18" s="191" t="s">
        <v>1072</v>
      </c>
      <c r="R18" s="197"/>
      <c r="S18" s="197"/>
      <c r="T18" s="197"/>
      <c r="U18" s="197" t="s">
        <v>4030</v>
      </c>
      <c r="V18" s="197"/>
      <c r="W18" s="197"/>
      <c r="X18" s="197"/>
      <c r="Y18" s="197"/>
      <c r="Z18" s="197" t="s">
        <v>4031</v>
      </c>
      <c r="AA18" s="197"/>
      <c r="AB18" s="197"/>
      <c r="AC18" s="197"/>
    </row>
    <row r="19" spans="1:30" ht="38.25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workbookViewId="0">
      <pane xSplit="15" ySplit="20" topLeftCell="P5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465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1950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8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535</v>
      </c>
      <c r="Q17" s="201" t="s">
        <v>1951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  <c r="BI17" s="191" t="s">
        <v>7154</v>
      </c>
      <c r="BJ17" s="191"/>
      <c r="BK17" s="191"/>
      <c r="BL17" s="191"/>
      <c r="BM17" s="191"/>
    </row>
    <row r="18" spans="1:65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  <c r="BI18" s="191" t="s">
        <v>2904</v>
      </c>
      <c r="BJ18" s="201" t="s">
        <v>2905</v>
      </c>
      <c r="BK18" s="203"/>
      <c r="BL18" s="191" t="s">
        <v>2906</v>
      </c>
      <c r="BM18" s="191" t="s">
        <v>2907</v>
      </c>
    </row>
    <row r="19" spans="1:65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23" t="s">
        <v>2908</v>
      </c>
      <c r="BK19" s="23" t="s">
        <v>2909</v>
      </c>
      <c r="BL19" s="191"/>
      <c r="BM19" s="191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T18:AT19"/>
    <mergeCell ref="AU18:AU19"/>
    <mergeCell ref="AV18:AV19"/>
    <mergeCell ref="AO18:AO19"/>
    <mergeCell ref="AP18:AP19"/>
    <mergeCell ref="AQ18:AQ19"/>
    <mergeCell ref="AR18:AR19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538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1950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8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535</v>
      </c>
      <c r="Q17" s="201" t="s">
        <v>1951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  <c r="BI17" s="191" t="s">
        <v>7154</v>
      </c>
      <c r="BJ17" s="191"/>
      <c r="BK17" s="191"/>
      <c r="BL17" s="191"/>
      <c r="BM17" s="191"/>
    </row>
    <row r="18" spans="1:65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  <c r="BI18" s="191" t="s">
        <v>2904</v>
      </c>
      <c r="BJ18" s="201" t="s">
        <v>2905</v>
      </c>
      <c r="BK18" s="203"/>
      <c r="BL18" s="191" t="s">
        <v>2906</v>
      </c>
      <c r="BM18" s="191" t="s">
        <v>2907</v>
      </c>
    </row>
    <row r="19" spans="1:65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23" t="s">
        <v>2908</v>
      </c>
      <c r="BK19" s="23" t="s">
        <v>2909</v>
      </c>
      <c r="BL19" s="191"/>
      <c r="BM19" s="191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539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1950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8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535</v>
      </c>
      <c r="Q17" s="201" t="s">
        <v>1951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  <c r="BI17" s="191" t="s">
        <v>7154</v>
      </c>
      <c r="BJ17" s="191"/>
      <c r="BK17" s="191"/>
      <c r="BL17" s="191"/>
      <c r="BM17" s="191"/>
    </row>
    <row r="18" spans="1:65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  <c r="BI18" s="191" t="s">
        <v>2904</v>
      </c>
      <c r="BJ18" s="201" t="s">
        <v>2905</v>
      </c>
      <c r="BK18" s="203"/>
      <c r="BL18" s="191" t="s">
        <v>2906</v>
      </c>
      <c r="BM18" s="191" t="s">
        <v>2907</v>
      </c>
    </row>
    <row r="19" spans="1:65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23" t="s">
        <v>2908</v>
      </c>
      <c r="BK19" s="23" t="s">
        <v>2909</v>
      </c>
      <c r="BL19" s="191"/>
      <c r="BM19" s="191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topLeftCell="A16" workbookViewId="0">
      <selection activeCell="P29" sqref="P29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8" t="s">
        <v>1166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8" t="s">
        <v>1167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topLeftCell="A2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8" t="s">
        <v>1168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A19" workbookViewId="0">
      <selection activeCell="Z31" sqref="Z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8" t="s">
        <v>1913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31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1:31" ht="15" customHeight="1" x14ac:dyDescent="0.2">
      <c r="A18" s="191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1240</v>
      </c>
      <c r="Q18" s="191" t="s">
        <v>511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201" t="s">
        <v>1729</v>
      </c>
      <c r="AE18" s="203"/>
    </row>
    <row r="19" spans="1:31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Q21+R21+S21+T21+U21+V21+W21+X21+Y21+Z21+AA21</f>
        <v>9</v>
      </c>
      <c r="Q21" s="91">
        <v>1</v>
      </c>
      <c r="R21" s="91">
        <v>1</v>
      </c>
      <c r="S21" s="91">
        <v>1</v>
      </c>
      <c r="T21" s="91">
        <v>1</v>
      </c>
      <c r="U21" s="91">
        <v>1</v>
      </c>
      <c r="V21" s="91">
        <v>1</v>
      </c>
      <c r="W21" s="91">
        <v>1</v>
      </c>
      <c r="X21" s="91">
        <v>1</v>
      </c>
      <c r="Y21" s="91">
        <v>1</v>
      </c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34" si="0">Q22+R22+S22+T22+U22+V22+W22+X22+Y22+Z22+AA22</f>
        <v>240</v>
      </c>
      <c r="Q22" s="91">
        <v>30</v>
      </c>
      <c r="R22" s="91">
        <v>18</v>
      </c>
      <c r="S22" s="91">
        <v>29</v>
      </c>
      <c r="T22" s="91">
        <v>32</v>
      </c>
      <c r="U22" s="91">
        <v>27</v>
      </c>
      <c r="V22" s="91">
        <v>31</v>
      </c>
      <c r="W22" s="91">
        <v>25</v>
      </c>
      <c r="X22" s="91">
        <v>24</v>
      </c>
      <c r="Y22" s="91">
        <v>24</v>
      </c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f t="shared" si="0"/>
        <v>1</v>
      </c>
      <c r="Q27" s="91"/>
      <c r="R27" s="91"/>
      <c r="S27" s="91">
        <v>1</v>
      </c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f t="shared" si="0"/>
        <v>22</v>
      </c>
      <c r="Q30" s="91">
        <v>3</v>
      </c>
      <c r="R30" s="91">
        <v>2</v>
      </c>
      <c r="S30" s="91">
        <v>2</v>
      </c>
      <c r="T30" s="91">
        <v>3</v>
      </c>
      <c r="U30" s="91">
        <v>2</v>
      </c>
      <c r="V30" s="91">
        <v>1</v>
      </c>
      <c r="W30" s="91">
        <v>1</v>
      </c>
      <c r="X30" s="91">
        <v>7</v>
      </c>
      <c r="Y30" s="91">
        <v>1</v>
      </c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f t="shared" si="0"/>
        <v>4</v>
      </c>
      <c r="Q31" s="91"/>
      <c r="R31" s="91"/>
      <c r="S31" s="91"/>
      <c r="T31" s="91"/>
      <c r="U31" s="91">
        <v>2</v>
      </c>
      <c r="V31" s="91"/>
      <c r="W31" s="91"/>
      <c r="X31" s="91">
        <v>1</v>
      </c>
      <c r="Y31" s="91">
        <v>1</v>
      </c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f t="shared" si="0"/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f t="shared" si="0"/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f t="shared" si="0"/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8" t="s">
        <v>1916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31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1:31" ht="15" customHeight="1" x14ac:dyDescent="0.2">
      <c r="A18" s="191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1240</v>
      </c>
      <c r="Q18" s="191" t="s">
        <v>511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201" t="s">
        <v>1729</v>
      </c>
      <c r="AE18" s="203"/>
    </row>
    <row r="19" spans="1:31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8" t="s">
        <v>1915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31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1:31" ht="15" customHeight="1" x14ac:dyDescent="0.2">
      <c r="A18" s="191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1240</v>
      </c>
      <c r="Q18" s="191" t="s">
        <v>511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201" t="s">
        <v>1729</v>
      </c>
      <c r="AE18" s="203"/>
    </row>
    <row r="19" spans="1:31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19" workbookViewId="0">
      <selection activeCell="P28" sqref="P28:Q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8" t="s">
        <v>1424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spans="1:27" x14ac:dyDescent="0.2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9" t="s">
        <v>5386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1:27" ht="30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191" t="s">
        <v>521</v>
      </c>
      <c r="Q16" s="191"/>
      <c r="R16" s="191"/>
      <c r="S16" s="191"/>
      <c r="T16" s="191"/>
      <c r="U16" s="191"/>
      <c r="V16" s="191" t="s">
        <v>261</v>
      </c>
      <c r="W16" s="191"/>
      <c r="X16" s="191"/>
      <c r="Y16" s="191"/>
      <c r="Z16" s="191"/>
      <c r="AA16" s="191"/>
    </row>
    <row r="17" spans="1:2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1" t="s">
        <v>5387</v>
      </c>
      <c r="Q17" s="201" t="s">
        <v>262</v>
      </c>
      <c r="R17" s="202"/>
      <c r="S17" s="202"/>
      <c r="T17" s="202"/>
      <c r="U17" s="203"/>
      <c r="V17" s="191" t="s">
        <v>5387</v>
      </c>
      <c r="W17" s="201" t="s">
        <v>263</v>
      </c>
      <c r="X17" s="202"/>
      <c r="Y17" s="202"/>
      <c r="Z17" s="202"/>
      <c r="AA17" s="203"/>
    </row>
    <row r="18" spans="1:2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8" t="s">
        <v>264</v>
      </c>
      <c r="R18" s="201" t="s">
        <v>9573</v>
      </c>
      <c r="S18" s="203"/>
      <c r="T18" s="198" t="s">
        <v>9574</v>
      </c>
      <c r="U18" s="198" t="s">
        <v>9575</v>
      </c>
      <c r="V18" s="191"/>
      <c r="W18" s="198" t="s">
        <v>264</v>
      </c>
      <c r="X18" s="201" t="s">
        <v>9576</v>
      </c>
      <c r="Y18" s="203"/>
      <c r="Z18" s="198" t="s">
        <v>9577</v>
      </c>
      <c r="AA18" s="198" t="s">
        <v>9578</v>
      </c>
    </row>
    <row r="19" spans="1:27" ht="5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00"/>
      <c r="R19" s="23" t="s">
        <v>2908</v>
      </c>
      <c r="S19" s="23" t="s">
        <v>2909</v>
      </c>
      <c r="T19" s="200"/>
      <c r="U19" s="200"/>
      <c r="V19" s="191"/>
      <c r="W19" s="200"/>
      <c r="X19" s="23" t="s">
        <v>2908</v>
      </c>
      <c r="Y19" s="23" t="s">
        <v>2909</v>
      </c>
      <c r="Z19" s="200"/>
      <c r="AA19" s="200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</v>
      </c>
      <c r="Q21" s="91">
        <v>4</v>
      </c>
      <c r="R21" s="91"/>
      <c r="S21" s="91">
        <v>4</v>
      </c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4</v>
      </c>
      <c r="Q26" s="91">
        <v>4</v>
      </c>
      <c r="R26" s="91"/>
      <c r="S26" s="91">
        <v>4</v>
      </c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V22" sqref="V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8" t="s">
        <v>2856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spans="1:27" x14ac:dyDescent="0.2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9" t="s">
        <v>5386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1:27" ht="30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191" t="s">
        <v>521</v>
      </c>
      <c r="Q16" s="191"/>
      <c r="R16" s="191"/>
      <c r="S16" s="191"/>
      <c r="T16" s="191"/>
      <c r="U16" s="191"/>
      <c r="V16" s="191" t="s">
        <v>261</v>
      </c>
      <c r="W16" s="191"/>
      <c r="X16" s="191"/>
      <c r="Y16" s="191"/>
      <c r="Z16" s="191"/>
      <c r="AA16" s="191"/>
    </row>
    <row r="17" spans="1:2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1" t="s">
        <v>5387</v>
      </c>
      <c r="Q17" s="201" t="s">
        <v>262</v>
      </c>
      <c r="R17" s="202"/>
      <c r="S17" s="202"/>
      <c r="T17" s="202"/>
      <c r="U17" s="203"/>
      <c r="V17" s="191" t="s">
        <v>5387</v>
      </c>
      <c r="W17" s="201" t="s">
        <v>263</v>
      </c>
      <c r="X17" s="202"/>
      <c r="Y17" s="202"/>
      <c r="Z17" s="202"/>
      <c r="AA17" s="203"/>
    </row>
    <row r="18" spans="1:2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8" t="s">
        <v>264</v>
      </c>
      <c r="R18" s="201" t="s">
        <v>9573</v>
      </c>
      <c r="S18" s="203"/>
      <c r="T18" s="198" t="s">
        <v>9574</v>
      </c>
      <c r="U18" s="198" t="s">
        <v>9575</v>
      </c>
      <c r="V18" s="191"/>
      <c r="W18" s="198" t="s">
        <v>264</v>
      </c>
      <c r="X18" s="201" t="s">
        <v>9576</v>
      </c>
      <c r="Y18" s="203"/>
      <c r="Z18" s="198" t="s">
        <v>9577</v>
      </c>
      <c r="AA18" s="198" t="s">
        <v>9578</v>
      </c>
    </row>
    <row r="19" spans="1:27" ht="5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00"/>
      <c r="R19" s="23" t="s">
        <v>2908</v>
      </c>
      <c r="S19" s="23" t="s">
        <v>2909</v>
      </c>
      <c r="T19" s="200"/>
      <c r="U19" s="200"/>
      <c r="V19" s="191"/>
      <c r="W19" s="200"/>
      <c r="X19" s="23" t="s">
        <v>2908</v>
      </c>
      <c r="Y19" s="23" t="s">
        <v>2909</v>
      </c>
      <c r="Z19" s="200"/>
      <c r="AA19" s="200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Z21" sqref="Z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8" t="s">
        <v>1134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spans="1:27" x14ac:dyDescent="0.2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9" t="s">
        <v>5386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1:27" ht="30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191" t="s">
        <v>521</v>
      </c>
      <c r="Q16" s="191"/>
      <c r="R16" s="191"/>
      <c r="S16" s="191"/>
      <c r="T16" s="191"/>
      <c r="U16" s="191"/>
      <c r="V16" s="191" t="s">
        <v>261</v>
      </c>
      <c r="W16" s="191"/>
      <c r="X16" s="191"/>
      <c r="Y16" s="191"/>
      <c r="Z16" s="191"/>
      <c r="AA16" s="191"/>
    </row>
    <row r="17" spans="1:2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1" t="s">
        <v>5387</v>
      </c>
      <c r="Q17" s="201" t="s">
        <v>262</v>
      </c>
      <c r="R17" s="202"/>
      <c r="S17" s="202"/>
      <c r="T17" s="202"/>
      <c r="U17" s="203"/>
      <c r="V17" s="191" t="s">
        <v>5387</v>
      </c>
      <c r="W17" s="201" t="s">
        <v>263</v>
      </c>
      <c r="X17" s="202"/>
      <c r="Y17" s="202"/>
      <c r="Z17" s="202"/>
      <c r="AA17" s="203"/>
    </row>
    <row r="18" spans="1:2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8" t="s">
        <v>264</v>
      </c>
      <c r="R18" s="201" t="s">
        <v>9573</v>
      </c>
      <c r="S18" s="203"/>
      <c r="T18" s="198" t="s">
        <v>9574</v>
      </c>
      <c r="U18" s="198" t="s">
        <v>9575</v>
      </c>
      <c r="V18" s="191"/>
      <c r="W18" s="198" t="s">
        <v>264</v>
      </c>
      <c r="X18" s="201" t="s">
        <v>9576</v>
      </c>
      <c r="Y18" s="203"/>
      <c r="Z18" s="198" t="s">
        <v>9577</v>
      </c>
      <c r="AA18" s="198" t="s">
        <v>9578</v>
      </c>
    </row>
    <row r="19" spans="1:27" ht="5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00"/>
      <c r="R19" s="23" t="s">
        <v>2908</v>
      </c>
      <c r="S19" s="23" t="s">
        <v>2909</v>
      </c>
      <c r="T19" s="200"/>
      <c r="U19" s="200"/>
      <c r="V19" s="191"/>
      <c r="W19" s="200"/>
      <c r="X19" s="23" t="s">
        <v>2908</v>
      </c>
      <c r="Y19" s="23" t="s">
        <v>2909</v>
      </c>
      <c r="Z19" s="200"/>
      <c r="AA19" s="200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S24" sqref="S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8" t="s">
        <v>4949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</row>
    <row r="16" spans="1:19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9" t="s">
        <v>1859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1860</v>
      </c>
      <c r="Q18" s="191" t="s">
        <v>1861</v>
      </c>
      <c r="R18" s="191"/>
      <c r="S18" s="191"/>
    </row>
    <row r="19" spans="1:19" ht="5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12</v>
      </c>
      <c r="Q21" s="91">
        <v>12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5</v>
      </c>
      <c r="Q22" s="91">
        <v>5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5</v>
      </c>
      <c r="Q23" s="91">
        <v>5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>
        <v>0</v>
      </c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5</v>
      </c>
      <c r="Q25" s="91">
        <v>5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8" t="s">
        <v>6730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</row>
    <row r="16" spans="1:19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9" t="s">
        <v>1859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1860</v>
      </c>
      <c r="Q18" s="191" t="s">
        <v>1861</v>
      </c>
      <c r="R18" s="191"/>
      <c r="S18" s="191"/>
    </row>
    <row r="19" spans="1:19" ht="5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8" t="s">
        <v>3668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</row>
    <row r="16" spans="1:19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9" t="s">
        <v>1859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1860</v>
      </c>
      <c r="Q18" s="191" t="s">
        <v>1861</v>
      </c>
      <c r="R18" s="191"/>
      <c r="S18" s="191"/>
    </row>
    <row r="19" spans="1:19" ht="5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P17" workbookViewId="0">
      <selection activeCell="P21" sqref="P21:P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8" t="s">
        <v>3968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39.950000000000003" customHeight="1" x14ac:dyDescent="0.2">
      <c r="A15" s="188" t="s">
        <v>3839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2651</v>
      </c>
      <c r="Q18" s="191" t="s">
        <v>1072</v>
      </c>
      <c r="R18" s="191"/>
      <c r="S18" s="191"/>
      <c r="T18" s="191"/>
      <c r="U18" s="191" t="s">
        <v>4030</v>
      </c>
      <c r="V18" s="191"/>
      <c r="W18" s="191"/>
      <c r="X18" s="191"/>
      <c r="Y18" s="191"/>
      <c r="Z18" s="191" t="s">
        <v>4031</v>
      </c>
      <c r="AA18" s="191"/>
      <c r="AB18" s="191"/>
      <c r="AC18" s="191"/>
      <c r="AD18" s="24"/>
    </row>
    <row r="19" spans="1:30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Q21+R21+S21+T21+U21+V21+W21+X21+Y21+Z21+AA21</f>
        <v>275</v>
      </c>
      <c r="Q21" s="91">
        <v>39</v>
      </c>
      <c r="R21" s="91">
        <v>27</v>
      </c>
      <c r="S21" s="91">
        <v>32</v>
      </c>
      <c r="T21" s="91">
        <v>27</v>
      </c>
      <c r="U21" s="91">
        <v>31</v>
      </c>
      <c r="V21" s="91">
        <v>25</v>
      </c>
      <c r="W21" s="91">
        <v>22</v>
      </c>
      <c r="X21" s="91">
        <v>24</v>
      </c>
      <c r="Y21" s="91">
        <v>24</v>
      </c>
      <c r="Z21" s="91">
        <v>13</v>
      </c>
      <c r="AA21" s="91">
        <v>11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>Q22+R22+S22+T22+U22+V22+W22+X22+Y22+Z22+AA22</f>
        <v>275</v>
      </c>
      <c r="Q22" s="91">
        <v>39</v>
      </c>
      <c r="R22" s="91">
        <v>27</v>
      </c>
      <c r="S22" s="91">
        <v>32</v>
      </c>
      <c r="T22" s="91">
        <v>27</v>
      </c>
      <c r="U22" s="91">
        <v>31</v>
      </c>
      <c r="V22" s="91">
        <v>25</v>
      </c>
      <c r="W22" s="91">
        <v>22</v>
      </c>
      <c r="X22" s="91">
        <v>24</v>
      </c>
      <c r="Y22" s="91">
        <v>24</v>
      </c>
      <c r="Z22" s="91">
        <v>13</v>
      </c>
      <c r="AA22" s="91">
        <v>11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39.950000000000003" customHeight="1" x14ac:dyDescent="0.2">
      <c r="A15" s="188" t="s">
        <v>3840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2651</v>
      </c>
      <c r="Q18" s="191" t="s">
        <v>1072</v>
      </c>
      <c r="R18" s="191"/>
      <c r="S18" s="191"/>
      <c r="T18" s="191"/>
      <c r="U18" s="191" t="s">
        <v>4030</v>
      </c>
      <c r="V18" s="191"/>
      <c r="W18" s="191"/>
      <c r="X18" s="191"/>
      <c r="Y18" s="191"/>
      <c r="Z18" s="191" t="s">
        <v>4031</v>
      </c>
      <c r="AA18" s="191"/>
      <c r="AB18" s="191"/>
      <c r="AC18" s="191"/>
      <c r="AD18" s="24"/>
    </row>
    <row r="19" spans="1:30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39.950000000000003" customHeight="1" x14ac:dyDescent="0.2">
      <c r="A15" s="188" t="s">
        <v>5332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2651</v>
      </c>
      <c r="Q18" s="191" t="s">
        <v>1072</v>
      </c>
      <c r="R18" s="191"/>
      <c r="S18" s="191"/>
      <c r="T18" s="191"/>
      <c r="U18" s="191" t="s">
        <v>4030</v>
      </c>
      <c r="V18" s="191"/>
      <c r="W18" s="191"/>
      <c r="X18" s="191"/>
      <c r="Y18" s="191"/>
      <c r="Z18" s="191" t="s">
        <v>4031</v>
      </c>
      <c r="AA18" s="191"/>
      <c r="AB18" s="191"/>
      <c r="AC18" s="191"/>
      <c r="AD18" s="24"/>
    </row>
    <row r="19" spans="1:30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</row>
    <row r="15" spans="1:29" ht="39.950000000000003" customHeight="1" x14ac:dyDescent="0.2">
      <c r="A15" s="188" t="s">
        <v>300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</row>
    <row r="16" spans="1:29" x14ac:dyDescent="0.2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30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2651</v>
      </c>
      <c r="Q18" s="191" t="s">
        <v>1072</v>
      </c>
      <c r="R18" s="191"/>
      <c r="S18" s="191"/>
      <c r="T18" s="191"/>
      <c r="U18" s="191" t="s">
        <v>4030</v>
      </c>
      <c r="V18" s="191"/>
      <c r="W18" s="191"/>
      <c r="X18" s="191"/>
      <c r="Y18" s="191"/>
      <c r="Z18" s="191" t="s">
        <v>4031</v>
      </c>
      <c r="AA18" s="191"/>
      <c r="AB18" s="191"/>
      <c r="AC18" s="191"/>
      <c r="AD18" s="24"/>
    </row>
    <row r="19" spans="1:30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2817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4" t="s">
        <v>3875</v>
      </c>
      <c r="B15" s="204"/>
      <c r="C15" s="20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4"/>
      <c r="Q15" s="204"/>
      <c r="R15" s="204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5386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9115</v>
      </c>
      <c r="Q17" s="201" t="s">
        <v>11084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8"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2529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4" t="s">
        <v>2979</v>
      </c>
      <c r="B15" s="204"/>
      <c r="C15" s="20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5386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9115</v>
      </c>
      <c r="Q17" s="201" t="s">
        <v>11084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8" t="s">
        <v>2528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4" t="s">
        <v>2980</v>
      </c>
      <c r="B15" s="204"/>
      <c r="C15" s="20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5386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1" t="s">
        <v>434</v>
      </c>
      <c r="P17" s="191" t="s">
        <v>9115</v>
      </c>
      <c r="Q17" s="201" t="s">
        <v>11084</v>
      </c>
      <c r="R17" s="202"/>
      <c r="S17" s="202"/>
      <c r="T17" s="203"/>
      <c r="U17" s="201" t="s">
        <v>1952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1" t="s">
        <v>9568</v>
      </c>
      <c r="AH17" s="202"/>
      <c r="AI17" s="202"/>
      <c r="AJ17" s="202"/>
      <c r="AK17" s="203"/>
      <c r="AL17" s="206" t="s">
        <v>9569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1" t="s">
        <v>9570</v>
      </c>
      <c r="BB17" s="203"/>
      <c r="BC17" s="201" t="s">
        <v>9571</v>
      </c>
      <c r="BD17" s="202"/>
      <c r="BE17" s="202"/>
      <c r="BF17" s="202"/>
      <c r="BG17" s="202"/>
      <c r="BH17" s="203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1"/>
      <c r="P18" s="201"/>
      <c r="Q18" s="191" t="s">
        <v>7155</v>
      </c>
      <c r="R18" s="191" t="s">
        <v>4033</v>
      </c>
      <c r="S18" s="191" t="s">
        <v>4034</v>
      </c>
      <c r="T18" s="191" t="s">
        <v>4035</v>
      </c>
      <c r="U18" s="191" t="s">
        <v>7155</v>
      </c>
      <c r="V18" s="191" t="s">
        <v>7156</v>
      </c>
      <c r="W18" s="191" t="s">
        <v>7157</v>
      </c>
      <c r="X18" s="191" t="s">
        <v>4033</v>
      </c>
      <c r="Y18" s="191" t="s">
        <v>7158</v>
      </c>
      <c r="Z18" s="191" t="s">
        <v>7159</v>
      </c>
      <c r="AA18" s="191" t="s">
        <v>4034</v>
      </c>
      <c r="AB18" s="191" t="s">
        <v>7160</v>
      </c>
      <c r="AC18" s="191" t="s">
        <v>1404</v>
      </c>
      <c r="AD18" s="191" t="s">
        <v>4035</v>
      </c>
      <c r="AE18" s="191" t="s">
        <v>1405</v>
      </c>
      <c r="AF18" s="191" t="s">
        <v>1406</v>
      </c>
      <c r="AG18" s="191" t="s">
        <v>4036</v>
      </c>
      <c r="AH18" s="191" t="s">
        <v>4037</v>
      </c>
      <c r="AI18" s="191" t="s">
        <v>4038</v>
      </c>
      <c r="AJ18" s="191" t="s">
        <v>4039</v>
      </c>
      <c r="AK18" s="191" t="s">
        <v>4040</v>
      </c>
      <c r="AL18" s="191" t="s">
        <v>4036</v>
      </c>
      <c r="AM18" s="191" t="s">
        <v>1407</v>
      </c>
      <c r="AN18" s="191" t="s">
        <v>1408</v>
      </c>
      <c r="AO18" s="191" t="s">
        <v>4037</v>
      </c>
      <c r="AP18" s="191" t="s">
        <v>1409</v>
      </c>
      <c r="AQ18" s="191" t="s">
        <v>1410</v>
      </c>
      <c r="AR18" s="191" t="s">
        <v>4038</v>
      </c>
      <c r="AS18" s="191" t="s">
        <v>1411</v>
      </c>
      <c r="AT18" s="191" t="s">
        <v>1412</v>
      </c>
      <c r="AU18" s="191" t="s">
        <v>4039</v>
      </c>
      <c r="AV18" s="191" t="s">
        <v>1413</v>
      </c>
      <c r="AW18" s="191" t="s">
        <v>1414</v>
      </c>
      <c r="AX18" s="191" t="s">
        <v>4040</v>
      </c>
      <c r="AY18" s="191" t="s">
        <v>1415</v>
      </c>
      <c r="AZ18" s="191" t="s">
        <v>1416</v>
      </c>
      <c r="BA18" s="191" t="s">
        <v>4041</v>
      </c>
      <c r="BB18" s="191" t="s">
        <v>4043</v>
      </c>
      <c r="BC18" s="191" t="s">
        <v>4041</v>
      </c>
      <c r="BD18" s="191" t="s">
        <v>2900</v>
      </c>
      <c r="BE18" s="191" t="s">
        <v>2901</v>
      </c>
      <c r="BF18" s="191" t="s">
        <v>4043</v>
      </c>
      <c r="BG18" s="191" t="s">
        <v>2902</v>
      </c>
      <c r="BH18" s="191" t="s">
        <v>2903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1"/>
      <c r="P19" s="20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8" t="s">
        <v>934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8" t="s">
        <v>2818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8" t="s">
        <v>2532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SheetLayoutView="70" workbookViewId="0">
      <pane xSplit="15" ySplit="20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V22" sqref="V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8" t="s">
        <v>9572</v>
      </c>
      <c r="Q13" s="188"/>
      <c r="R13" s="188"/>
      <c r="S13" s="188"/>
      <c r="T13" s="188"/>
      <c r="U13" s="188"/>
      <c r="V13" s="188"/>
      <c r="W13" s="188"/>
      <c r="X13" s="188"/>
      <c r="Y13" s="22"/>
      <c r="Z13" s="22"/>
      <c r="AA13" s="22"/>
      <c r="AB13" s="22"/>
    </row>
    <row r="14" spans="1:37" x14ac:dyDescent="0.2">
      <c r="A14" s="204" t="s">
        <v>3875</v>
      </c>
      <c r="B14" s="204"/>
      <c r="C14" s="20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9" t="s">
        <v>5386</v>
      </c>
      <c r="Q15" s="189"/>
      <c r="R15" s="189"/>
      <c r="S15" s="189"/>
      <c r="T15" s="189"/>
      <c r="U15" s="189"/>
      <c r="V15" s="189"/>
      <c r="W15" s="189"/>
      <c r="X15" s="189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201" t="s">
        <v>1644</v>
      </c>
      <c r="Q16" s="202"/>
      <c r="R16" s="202"/>
      <c r="S16" s="202"/>
      <c r="T16" s="202"/>
      <c r="U16" s="202"/>
      <c r="V16" s="202"/>
      <c r="W16" s="202"/>
      <c r="X16" s="203"/>
      <c r="Y16" s="201" t="s">
        <v>261</v>
      </c>
      <c r="Z16" s="202"/>
      <c r="AA16" s="202"/>
      <c r="AB16" s="202"/>
      <c r="AC16" s="202"/>
      <c r="AD16" s="203"/>
      <c r="AE16" s="198" t="s">
        <v>1932</v>
      </c>
      <c r="AF16" s="198" t="s">
        <v>1645</v>
      </c>
      <c r="AG16" s="201" t="s">
        <v>1646</v>
      </c>
      <c r="AH16" s="202"/>
      <c r="AI16" s="202"/>
      <c r="AJ16" s="202"/>
      <c r="AK16" s="203"/>
    </row>
    <row r="17" spans="1:3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8" t="s">
        <v>1925</v>
      </c>
      <c r="Q17" s="201" t="s">
        <v>1646</v>
      </c>
      <c r="R17" s="202"/>
      <c r="S17" s="202"/>
      <c r="T17" s="202"/>
      <c r="U17" s="203"/>
      <c r="V17" s="201" t="s">
        <v>1647</v>
      </c>
      <c r="W17" s="202"/>
      <c r="X17" s="203"/>
      <c r="Y17" s="198" t="s">
        <v>5387</v>
      </c>
      <c r="Z17" s="201" t="s">
        <v>1646</v>
      </c>
      <c r="AA17" s="202"/>
      <c r="AB17" s="202"/>
      <c r="AC17" s="202"/>
      <c r="AD17" s="203"/>
      <c r="AE17" s="199"/>
      <c r="AF17" s="199"/>
      <c r="AG17" s="198" t="s">
        <v>1648</v>
      </c>
      <c r="AH17" s="201" t="s">
        <v>1933</v>
      </c>
      <c r="AI17" s="203"/>
      <c r="AJ17" s="198" t="s">
        <v>1934</v>
      </c>
      <c r="AK17" s="198" t="s">
        <v>1935</v>
      </c>
    </row>
    <row r="18" spans="1:3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8" t="s">
        <v>1648</v>
      </c>
      <c r="R18" s="201" t="s">
        <v>1926</v>
      </c>
      <c r="S18" s="203"/>
      <c r="T18" s="198" t="s">
        <v>1927</v>
      </c>
      <c r="U18" s="198" t="s">
        <v>1928</v>
      </c>
      <c r="V18" s="198" t="s">
        <v>6229</v>
      </c>
      <c r="W18" s="198" t="s">
        <v>6230</v>
      </c>
      <c r="X18" s="198" t="s">
        <v>6231</v>
      </c>
      <c r="Y18" s="199"/>
      <c r="Z18" s="198" t="s">
        <v>1648</v>
      </c>
      <c r="AA18" s="201" t="s">
        <v>1929</v>
      </c>
      <c r="AB18" s="203"/>
      <c r="AC18" s="198" t="s">
        <v>1930</v>
      </c>
      <c r="AD18" s="198" t="s">
        <v>1931</v>
      </c>
      <c r="AE18" s="199"/>
      <c r="AF18" s="199"/>
      <c r="AG18" s="199"/>
      <c r="AH18" s="198" t="s">
        <v>2908</v>
      </c>
      <c r="AI18" s="198" t="s">
        <v>2909</v>
      </c>
      <c r="AJ18" s="199"/>
      <c r="AK18" s="199"/>
    </row>
    <row r="19" spans="1:37" ht="39.950000000000003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2908</v>
      </c>
      <c r="S19" s="23" t="s">
        <v>2909</v>
      </c>
      <c r="T19" s="200"/>
      <c r="U19" s="200"/>
      <c r="V19" s="200"/>
      <c r="W19" s="200"/>
      <c r="X19" s="200"/>
      <c r="Y19" s="200"/>
      <c r="Z19" s="200"/>
      <c r="AA19" s="23" t="s">
        <v>2908</v>
      </c>
      <c r="AB19" s="23" t="s">
        <v>2909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25</v>
      </c>
      <c r="Q21" s="91">
        <v>2</v>
      </c>
      <c r="R21" s="91">
        <v>0</v>
      </c>
      <c r="S21" s="91">
        <v>1</v>
      </c>
      <c r="T21" s="91">
        <v>0</v>
      </c>
      <c r="U21" s="91">
        <v>0</v>
      </c>
      <c r="V21" s="91">
        <v>25</v>
      </c>
      <c r="W21" s="91">
        <v>0</v>
      </c>
      <c r="X21" s="91">
        <v>0</v>
      </c>
      <c r="Y21" s="91"/>
      <c r="Z21" s="91"/>
      <c r="AA21" s="91"/>
      <c r="AB21" s="91"/>
      <c r="AC21" s="91"/>
      <c r="AD21" s="91"/>
      <c r="AE21" s="91">
        <v>24</v>
      </c>
      <c r="AF21" s="91"/>
      <c r="AG21" s="91">
        <v>2</v>
      </c>
      <c r="AH21" s="91"/>
      <c r="AI21" s="91">
        <v>1</v>
      </c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24</v>
      </c>
      <c r="Q22" s="91">
        <v>1</v>
      </c>
      <c r="R22" s="91">
        <v>0</v>
      </c>
      <c r="S22" s="91">
        <v>0</v>
      </c>
      <c r="T22" s="91">
        <v>0</v>
      </c>
      <c r="U22" s="91">
        <v>0</v>
      </c>
      <c r="V22" s="91">
        <v>24</v>
      </c>
      <c r="W22" s="91">
        <v>0</v>
      </c>
      <c r="X22" s="91">
        <v>0</v>
      </c>
      <c r="Y22" s="91"/>
      <c r="Z22" s="91"/>
      <c r="AA22" s="91"/>
      <c r="AB22" s="91"/>
      <c r="AC22" s="91"/>
      <c r="AD22" s="91"/>
      <c r="AE22" s="91">
        <v>23</v>
      </c>
      <c r="AF22" s="91"/>
      <c r="AG22" s="91">
        <v>2</v>
      </c>
      <c r="AH22" s="91"/>
      <c r="AI22" s="91">
        <v>1</v>
      </c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4</v>
      </c>
      <c r="W23" s="91">
        <v>0</v>
      </c>
      <c r="X23" s="91">
        <v>0</v>
      </c>
      <c r="Y23" s="91"/>
      <c r="Z23" s="91"/>
      <c r="AA23" s="91"/>
      <c r="AB23" s="91"/>
      <c r="AC23" s="91"/>
      <c r="AD23" s="91"/>
      <c r="AE23" s="91">
        <v>11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/>
      <c r="Z24" s="91"/>
      <c r="AA24" s="91"/>
      <c r="AB24" s="91"/>
      <c r="AC24" s="91"/>
      <c r="AD24" s="91"/>
      <c r="AE24" s="91">
        <v>0</v>
      </c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>
        <v>1</v>
      </c>
      <c r="R25" s="91"/>
      <c r="S25" s="91">
        <v>1</v>
      </c>
      <c r="T25" s="91"/>
      <c r="U25" s="91"/>
      <c r="V25" s="91">
        <v>1</v>
      </c>
      <c r="W25" s="91"/>
      <c r="X25" s="91"/>
      <c r="Y25" s="91"/>
      <c r="Z25" s="91"/>
      <c r="AA25" s="91"/>
      <c r="AB25" s="91"/>
      <c r="AC25" s="91"/>
      <c r="AD25" s="91"/>
      <c r="AE25" s="91">
        <v>1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0</v>
      </c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>
        <v>0</v>
      </c>
      <c r="AF27" s="91">
        <v>0</v>
      </c>
      <c r="AG27" s="91">
        <v>0</v>
      </c>
      <c r="AH27" s="91"/>
      <c r="AI27" s="91">
        <v>0</v>
      </c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>
        <v>0</v>
      </c>
      <c r="AF28" s="91">
        <v>0</v>
      </c>
      <c r="AG28" s="91">
        <v>0</v>
      </c>
      <c r="AH28" s="91"/>
      <c r="AI28" s="91">
        <v>0</v>
      </c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11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11</v>
      </c>
      <c r="W29" s="91">
        <v>0</v>
      </c>
      <c r="X29" s="91">
        <v>0</v>
      </c>
      <c r="Y29" s="91"/>
      <c r="Z29" s="91"/>
      <c r="AA29" s="91"/>
      <c r="AB29" s="91"/>
      <c r="AC29" s="91"/>
      <c r="AD29" s="91"/>
      <c r="AE29" s="91">
        <v>11</v>
      </c>
      <c r="AF29" s="91">
        <v>0</v>
      </c>
      <c r="AG29" s="91">
        <v>0</v>
      </c>
      <c r="AH29" s="91"/>
      <c r="AI29" s="91">
        <v>0</v>
      </c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11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11</v>
      </c>
      <c r="W30" s="91">
        <v>0</v>
      </c>
      <c r="X30" s="91">
        <v>0</v>
      </c>
      <c r="Y30" s="91"/>
      <c r="Z30" s="91"/>
      <c r="AA30" s="91"/>
      <c r="AB30" s="91"/>
      <c r="AC30" s="91"/>
      <c r="AD30" s="91"/>
      <c r="AE30" s="91">
        <v>11</v>
      </c>
      <c r="AF30" s="91">
        <v>0</v>
      </c>
      <c r="AG30" s="91">
        <v>0</v>
      </c>
      <c r="AH30" s="91"/>
      <c r="AI30" s="91">
        <v>0</v>
      </c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1</v>
      </c>
      <c r="Q33" s="91">
        <v>0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11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11</v>
      </c>
      <c r="W36" s="91">
        <v>0</v>
      </c>
      <c r="X36" s="91">
        <v>0</v>
      </c>
      <c r="Y36" s="91"/>
      <c r="Z36" s="91"/>
      <c r="AA36" s="91"/>
      <c r="AB36" s="91"/>
      <c r="AC36" s="91"/>
      <c r="AD36" s="91"/>
      <c r="AE36" s="91">
        <v>11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4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4</v>
      </c>
      <c r="W37" s="91">
        <v>0</v>
      </c>
      <c r="X37" s="91">
        <v>0</v>
      </c>
      <c r="Y37" s="91"/>
      <c r="Z37" s="91"/>
      <c r="AA37" s="91"/>
      <c r="AB37" s="91"/>
      <c r="AC37" s="91"/>
      <c r="AD37" s="91"/>
      <c r="AE37" s="91">
        <v>4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4</v>
      </c>
      <c r="W38" s="91">
        <v>0</v>
      </c>
      <c r="X38" s="91">
        <v>0</v>
      </c>
      <c r="Y38" s="91"/>
      <c r="Z38" s="91"/>
      <c r="AA38" s="91"/>
      <c r="AB38" s="91"/>
      <c r="AC38" s="91"/>
      <c r="AD38" s="91"/>
      <c r="AE38" s="91">
        <v>4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4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4</v>
      </c>
      <c r="W39" s="91">
        <v>0</v>
      </c>
      <c r="X39" s="91">
        <v>0</v>
      </c>
      <c r="Y39" s="91"/>
      <c r="Z39" s="91"/>
      <c r="AA39" s="91"/>
      <c r="AB39" s="91"/>
      <c r="AC39" s="91"/>
      <c r="AD39" s="91"/>
      <c r="AE39" s="91">
        <v>4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4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4</v>
      </c>
      <c r="W40" s="91">
        <v>0</v>
      </c>
      <c r="X40" s="91">
        <v>0</v>
      </c>
      <c r="Y40" s="91"/>
      <c r="Z40" s="91"/>
      <c r="AA40" s="91"/>
      <c r="AB40" s="91"/>
      <c r="AC40" s="91"/>
      <c r="AD40" s="91"/>
      <c r="AE40" s="91">
        <v>4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7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7</v>
      </c>
      <c r="W41" s="91">
        <v>0</v>
      </c>
      <c r="X41" s="91">
        <v>0</v>
      </c>
      <c r="Y41" s="91"/>
      <c r="Z41" s="91"/>
      <c r="AA41" s="91"/>
      <c r="AB41" s="91"/>
      <c r="AC41" s="91"/>
      <c r="AD41" s="91"/>
      <c r="AE41" s="91">
        <v>7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1</v>
      </c>
      <c r="Q42" s="91">
        <v>1</v>
      </c>
      <c r="R42" s="91"/>
      <c r="S42" s="91">
        <v>1</v>
      </c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>
        <v>1</v>
      </c>
      <c r="AF42" s="91"/>
      <c r="AG42" s="91">
        <v>1</v>
      </c>
      <c r="AH42" s="91"/>
      <c r="AI42" s="91">
        <v>1</v>
      </c>
      <c r="AJ42" s="91"/>
      <c r="AK42" s="91"/>
    </row>
    <row r="44" spans="1:37" x14ac:dyDescent="0.2">
      <c r="P44" s="194" t="s">
        <v>3076</v>
      </c>
      <c r="Q44" s="194"/>
      <c r="R44" s="194"/>
      <c r="S44" s="194"/>
      <c r="T44" s="194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G21" sqref="AG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8" t="s">
        <v>3073</v>
      </c>
      <c r="Q13" s="188"/>
      <c r="R13" s="188"/>
      <c r="S13" s="188"/>
      <c r="T13" s="188"/>
      <c r="U13" s="188"/>
      <c r="V13" s="188"/>
      <c r="W13" s="188"/>
      <c r="X13" s="188"/>
      <c r="Y13" s="22"/>
      <c r="Z13" s="22"/>
      <c r="AA13" s="22"/>
      <c r="AB13" s="22"/>
    </row>
    <row r="14" spans="1:37" x14ac:dyDescent="0.2">
      <c r="A14" s="204" t="s">
        <v>2979</v>
      </c>
      <c r="B14" s="204"/>
      <c r="C14" s="20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9" t="s">
        <v>5386</v>
      </c>
      <c r="Q15" s="189"/>
      <c r="R15" s="189"/>
      <c r="S15" s="189"/>
      <c r="T15" s="189"/>
      <c r="U15" s="189"/>
      <c r="V15" s="189"/>
      <c r="W15" s="189"/>
      <c r="X15" s="189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201" t="s">
        <v>1644</v>
      </c>
      <c r="Q16" s="202"/>
      <c r="R16" s="202"/>
      <c r="S16" s="202"/>
      <c r="T16" s="202"/>
      <c r="U16" s="202"/>
      <c r="V16" s="202"/>
      <c r="W16" s="202"/>
      <c r="X16" s="203"/>
      <c r="Y16" s="201" t="s">
        <v>261</v>
      </c>
      <c r="Z16" s="202"/>
      <c r="AA16" s="202"/>
      <c r="AB16" s="202"/>
      <c r="AC16" s="202"/>
      <c r="AD16" s="203"/>
      <c r="AE16" s="198" t="s">
        <v>1932</v>
      </c>
      <c r="AF16" s="198" t="s">
        <v>1645</v>
      </c>
      <c r="AG16" s="201" t="s">
        <v>1646</v>
      </c>
      <c r="AH16" s="202"/>
      <c r="AI16" s="202"/>
      <c r="AJ16" s="202"/>
      <c r="AK16" s="203"/>
    </row>
    <row r="17" spans="1:3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8" t="s">
        <v>1925</v>
      </c>
      <c r="Q17" s="201" t="s">
        <v>1646</v>
      </c>
      <c r="R17" s="202"/>
      <c r="S17" s="202"/>
      <c r="T17" s="202"/>
      <c r="U17" s="203"/>
      <c r="V17" s="201" t="s">
        <v>1647</v>
      </c>
      <c r="W17" s="202"/>
      <c r="X17" s="203"/>
      <c r="Y17" s="198" t="s">
        <v>5387</v>
      </c>
      <c r="Z17" s="201" t="s">
        <v>1646</v>
      </c>
      <c r="AA17" s="202"/>
      <c r="AB17" s="202"/>
      <c r="AC17" s="202"/>
      <c r="AD17" s="203"/>
      <c r="AE17" s="199"/>
      <c r="AF17" s="199"/>
      <c r="AG17" s="198" t="s">
        <v>1648</v>
      </c>
      <c r="AH17" s="201" t="s">
        <v>1933</v>
      </c>
      <c r="AI17" s="203"/>
      <c r="AJ17" s="198" t="s">
        <v>1934</v>
      </c>
      <c r="AK17" s="198" t="s">
        <v>1935</v>
      </c>
    </row>
    <row r="18" spans="1:3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8" t="s">
        <v>1648</v>
      </c>
      <c r="R18" s="201" t="s">
        <v>1926</v>
      </c>
      <c r="S18" s="203"/>
      <c r="T18" s="198" t="s">
        <v>1927</v>
      </c>
      <c r="U18" s="198" t="s">
        <v>1928</v>
      </c>
      <c r="V18" s="198" t="s">
        <v>6229</v>
      </c>
      <c r="W18" s="198" t="s">
        <v>6230</v>
      </c>
      <c r="X18" s="198" t="s">
        <v>6231</v>
      </c>
      <c r="Y18" s="199"/>
      <c r="Z18" s="198" t="s">
        <v>1648</v>
      </c>
      <c r="AA18" s="201" t="s">
        <v>1929</v>
      </c>
      <c r="AB18" s="203"/>
      <c r="AC18" s="198" t="s">
        <v>1930</v>
      </c>
      <c r="AD18" s="198" t="s">
        <v>1931</v>
      </c>
      <c r="AE18" s="199"/>
      <c r="AF18" s="199"/>
      <c r="AG18" s="199"/>
      <c r="AH18" s="198" t="s">
        <v>2908</v>
      </c>
      <c r="AI18" s="198" t="s">
        <v>2909</v>
      </c>
      <c r="AJ18" s="199"/>
      <c r="AK18" s="199"/>
    </row>
    <row r="19" spans="1:37" ht="39.950000000000003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2908</v>
      </c>
      <c r="S19" s="23" t="s">
        <v>2909</v>
      </c>
      <c r="T19" s="200"/>
      <c r="U19" s="200"/>
      <c r="V19" s="200"/>
      <c r="W19" s="200"/>
      <c r="X19" s="200"/>
      <c r="Y19" s="200"/>
      <c r="Z19" s="200"/>
      <c r="AA19" s="23" t="s">
        <v>2908</v>
      </c>
      <c r="AB19" s="23" t="s">
        <v>2909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4" t="s">
        <v>3076</v>
      </c>
      <c r="Q44" s="194"/>
      <c r="R44" s="194"/>
      <c r="S44" s="194"/>
      <c r="T44" s="194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Y17:Y19"/>
    <mergeCell ref="Z17:AD17"/>
    <mergeCell ref="AD18:AD19"/>
    <mergeCell ref="AH18:AH19"/>
    <mergeCell ref="AE16:AE19"/>
    <mergeCell ref="AF16:AF19"/>
    <mergeCell ref="AJ17:AJ19"/>
    <mergeCell ref="AK17:AK19"/>
    <mergeCell ref="Y16:AD16"/>
    <mergeCell ref="AI18:AI19"/>
    <mergeCell ref="AA18:AB18"/>
    <mergeCell ref="Z18:Z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8" t="s">
        <v>30</v>
      </c>
      <c r="Q13" s="188"/>
      <c r="R13" s="188"/>
      <c r="S13" s="188"/>
      <c r="T13" s="188"/>
      <c r="U13" s="188"/>
      <c r="V13" s="188"/>
      <c r="W13" s="188"/>
      <c r="X13" s="188"/>
      <c r="Y13" s="22"/>
      <c r="Z13" s="22"/>
      <c r="AA13" s="22"/>
      <c r="AB13" s="22"/>
    </row>
    <row r="14" spans="1:37" x14ac:dyDescent="0.2">
      <c r="A14" s="204" t="s">
        <v>2980</v>
      </c>
      <c r="B14" s="204"/>
      <c r="C14" s="20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9" t="s">
        <v>5386</v>
      </c>
      <c r="Q15" s="189"/>
      <c r="R15" s="189"/>
      <c r="S15" s="189"/>
      <c r="T15" s="189"/>
      <c r="U15" s="189"/>
      <c r="V15" s="189"/>
      <c r="W15" s="189"/>
      <c r="X15" s="189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201" t="s">
        <v>1644</v>
      </c>
      <c r="Q16" s="202"/>
      <c r="R16" s="202"/>
      <c r="S16" s="202"/>
      <c r="T16" s="202"/>
      <c r="U16" s="202"/>
      <c r="V16" s="202"/>
      <c r="W16" s="202"/>
      <c r="X16" s="203"/>
      <c r="Y16" s="201" t="s">
        <v>261</v>
      </c>
      <c r="Z16" s="202"/>
      <c r="AA16" s="202"/>
      <c r="AB16" s="202"/>
      <c r="AC16" s="202"/>
      <c r="AD16" s="203"/>
      <c r="AE16" s="198" t="s">
        <v>1932</v>
      </c>
      <c r="AF16" s="198" t="s">
        <v>1645</v>
      </c>
      <c r="AG16" s="201" t="s">
        <v>1646</v>
      </c>
      <c r="AH16" s="202"/>
      <c r="AI16" s="202"/>
      <c r="AJ16" s="202"/>
      <c r="AK16" s="203"/>
    </row>
    <row r="17" spans="1:3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8" t="s">
        <v>1925</v>
      </c>
      <c r="Q17" s="201" t="s">
        <v>1646</v>
      </c>
      <c r="R17" s="202"/>
      <c r="S17" s="202"/>
      <c r="T17" s="202"/>
      <c r="U17" s="203"/>
      <c r="V17" s="201" t="s">
        <v>1647</v>
      </c>
      <c r="W17" s="202"/>
      <c r="X17" s="203"/>
      <c r="Y17" s="198" t="s">
        <v>5387</v>
      </c>
      <c r="Z17" s="201" t="s">
        <v>1646</v>
      </c>
      <c r="AA17" s="202"/>
      <c r="AB17" s="202"/>
      <c r="AC17" s="202"/>
      <c r="AD17" s="203"/>
      <c r="AE17" s="199"/>
      <c r="AF17" s="199"/>
      <c r="AG17" s="198" t="s">
        <v>1648</v>
      </c>
      <c r="AH17" s="201" t="s">
        <v>1933</v>
      </c>
      <c r="AI17" s="203"/>
      <c r="AJ17" s="198" t="s">
        <v>1934</v>
      </c>
      <c r="AK17" s="198" t="s">
        <v>1935</v>
      </c>
    </row>
    <row r="18" spans="1:3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8" t="s">
        <v>1648</v>
      </c>
      <c r="R18" s="201" t="s">
        <v>1926</v>
      </c>
      <c r="S18" s="203"/>
      <c r="T18" s="198" t="s">
        <v>1927</v>
      </c>
      <c r="U18" s="198" t="s">
        <v>1928</v>
      </c>
      <c r="V18" s="198" t="s">
        <v>6229</v>
      </c>
      <c r="W18" s="198" t="s">
        <v>6230</v>
      </c>
      <c r="X18" s="198" t="s">
        <v>6231</v>
      </c>
      <c r="Y18" s="199"/>
      <c r="Z18" s="198" t="s">
        <v>1648</v>
      </c>
      <c r="AA18" s="201" t="s">
        <v>1929</v>
      </c>
      <c r="AB18" s="203"/>
      <c r="AC18" s="198" t="s">
        <v>1930</v>
      </c>
      <c r="AD18" s="198" t="s">
        <v>1931</v>
      </c>
      <c r="AE18" s="199"/>
      <c r="AF18" s="199"/>
      <c r="AG18" s="199"/>
      <c r="AH18" s="198" t="s">
        <v>2908</v>
      </c>
      <c r="AI18" s="198" t="s">
        <v>2909</v>
      </c>
      <c r="AJ18" s="199"/>
      <c r="AK18" s="199"/>
    </row>
    <row r="19" spans="1:37" ht="39.950000000000003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2908</v>
      </c>
      <c r="S19" s="23" t="s">
        <v>2909</v>
      </c>
      <c r="T19" s="200"/>
      <c r="U19" s="200"/>
      <c r="V19" s="200"/>
      <c r="W19" s="200"/>
      <c r="X19" s="200"/>
      <c r="Y19" s="200"/>
      <c r="Z19" s="200"/>
      <c r="AA19" s="23" t="s">
        <v>2908</v>
      </c>
      <c r="AB19" s="23" t="s">
        <v>2909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4" t="s">
        <v>3076</v>
      </c>
      <c r="Q44" s="194"/>
      <c r="R44" s="194"/>
      <c r="S44" s="194"/>
      <c r="T44" s="194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Y17:Y19"/>
    <mergeCell ref="Z17:AD17"/>
    <mergeCell ref="AD18:AD19"/>
    <mergeCell ref="AH18:AH19"/>
    <mergeCell ref="AE16:AE19"/>
    <mergeCell ref="AF16:AF19"/>
    <mergeCell ref="AJ17:AJ19"/>
    <mergeCell ref="AK17:AK19"/>
    <mergeCell ref="Y16:AD16"/>
    <mergeCell ref="AI18:AI19"/>
    <mergeCell ref="AA18:AB18"/>
    <mergeCell ref="Z18:Z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8" t="s">
        <v>1589</v>
      </c>
      <c r="Q13" s="188"/>
      <c r="R13" s="188"/>
      <c r="S13" s="188"/>
      <c r="T13" s="188"/>
      <c r="U13" s="188"/>
      <c r="V13" s="188"/>
      <c r="W13" s="188"/>
      <c r="X13" s="188"/>
      <c r="Y13" s="22"/>
      <c r="Z13" s="22"/>
      <c r="AA13" s="22"/>
      <c r="AB13" s="22"/>
    </row>
    <row r="14" spans="1:37" x14ac:dyDescent="0.2">
      <c r="A14" s="204" t="s">
        <v>4684</v>
      </c>
      <c r="B14" s="204"/>
      <c r="C14" s="20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9" t="s">
        <v>5386</v>
      </c>
      <c r="Q15" s="189"/>
      <c r="R15" s="189"/>
      <c r="S15" s="189"/>
      <c r="T15" s="189"/>
      <c r="U15" s="189"/>
      <c r="V15" s="189"/>
      <c r="W15" s="189"/>
      <c r="X15" s="189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201" t="s">
        <v>1644</v>
      </c>
      <c r="Q16" s="202"/>
      <c r="R16" s="202"/>
      <c r="S16" s="202"/>
      <c r="T16" s="202"/>
      <c r="U16" s="202"/>
      <c r="V16" s="202"/>
      <c r="W16" s="202"/>
      <c r="X16" s="203"/>
      <c r="Y16" s="201" t="s">
        <v>261</v>
      </c>
      <c r="Z16" s="202"/>
      <c r="AA16" s="202"/>
      <c r="AB16" s="202"/>
      <c r="AC16" s="202"/>
      <c r="AD16" s="203"/>
      <c r="AE16" s="198" t="s">
        <v>1932</v>
      </c>
      <c r="AF16" s="198" t="s">
        <v>1645</v>
      </c>
      <c r="AG16" s="201" t="s">
        <v>1646</v>
      </c>
      <c r="AH16" s="202"/>
      <c r="AI16" s="202"/>
      <c r="AJ16" s="202"/>
      <c r="AK16" s="203"/>
    </row>
    <row r="17" spans="1:37" ht="15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8" t="s">
        <v>1925</v>
      </c>
      <c r="Q17" s="201" t="s">
        <v>1646</v>
      </c>
      <c r="R17" s="202"/>
      <c r="S17" s="202"/>
      <c r="T17" s="202"/>
      <c r="U17" s="203"/>
      <c r="V17" s="201" t="s">
        <v>1647</v>
      </c>
      <c r="W17" s="202"/>
      <c r="X17" s="203"/>
      <c r="Y17" s="198" t="s">
        <v>5387</v>
      </c>
      <c r="Z17" s="201" t="s">
        <v>1646</v>
      </c>
      <c r="AA17" s="202"/>
      <c r="AB17" s="202"/>
      <c r="AC17" s="202"/>
      <c r="AD17" s="203"/>
      <c r="AE17" s="199"/>
      <c r="AF17" s="199"/>
      <c r="AG17" s="198" t="s">
        <v>1648</v>
      </c>
      <c r="AH17" s="201" t="s">
        <v>1933</v>
      </c>
      <c r="AI17" s="203"/>
      <c r="AJ17" s="198" t="s">
        <v>1934</v>
      </c>
      <c r="AK17" s="198" t="s">
        <v>1935</v>
      </c>
    </row>
    <row r="18" spans="1:37" ht="1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8" t="s">
        <v>1648</v>
      </c>
      <c r="R18" s="201" t="s">
        <v>1926</v>
      </c>
      <c r="S18" s="203"/>
      <c r="T18" s="198" t="s">
        <v>1927</v>
      </c>
      <c r="U18" s="198" t="s">
        <v>1928</v>
      </c>
      <c r="V18" s="198" t="s">
        <v>6229</v>
      </c>
      <c r="W18" s="198" t="s">
        <v>6230</v>
      </c>
      <c r="X18" s="198" t="s">
        <v>6231</v>
      </c>
      <c r="Y18" s="199"/>
      <c r="Z18" s="198" t="s">
        <v>1648</v>
      </c>
      <c r="AA18" s="201" t="s">
        <v>1929</v>
      </c>
      <c r="AB18" s="203"/>
      <c r="AC18" s="198" t="s">
        <v>1930</v>
      </c>
      <c r="AD18" s="198" t="s">
        <v>1931</v>
      </c>
      <c r="AE18" s="199"/>
      <c r="AF18" s="199"/>
      <c r="AG18" s="199"/>
      <c r="AH18" s="198" t="s">
        <v>2908</v>
      </c>
      <c r="AI18" s="198" t="s">
        <v>2909</v>
      </c>
      <c r="AJ18" s="199"/>
      <c r="AK18" s="199"/>
    </row>
    <row r="19" spans="1:37" ht="39.950000000000003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2908</v>
      </c>
      <c r="S19" s="23" t="s">
        <v>2909</v>
      </c>
      <c r="T19" s="200"/>
      <c r="U19" s="200"/>
      <c r="V19" s="200"/>
      <c r="W19" s="200"/>
      <c r="X19" s="200"/>
      <c r="Y19" s="200"/>
      <c r="Z19" s="200"/>
      <c r="AA19" s="23" t="s">
        <v>2908</v>
      </c>
      <c r="AB19" s="23" t="s">
        <v>2909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 x14ac:dyDescent="0.2">
      <c r="P44" s="194" t="s">
        <v>3076</v>
      </c>
      <c r="Q44" s="194"/>
      <c r="R44" s="194"/>
      <c r="S44" s="194"/>
      <c r="T44" s="194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R23" sqref="R23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8" t="s">
        <v>1590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3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1739</v>
      </c>
      <c r="Q18" s="197"/>
      <c r="R18" s="197"/>
      <c r="S18" s="191" t="s">
        <v>1740</v>
      </c>
      <c r="T18" s="197"/>
      <c r="U18" s="197"/>
      <c r="V18" s="197"/>
    </row>
    <row r="19" spans="1:23" ht="9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134</v>
      </c>
      <c r="Q21" s="91">
        <v>131</v>
      </c>
      <c r="R21" s="91">
        <v>17</v>
      </c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134</v>
      </c>
      <c r="Q23" s="91">
        <v>131</v>
      </c>
      <c r="R23" s="91">
        <v>17</v>
      </c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8" t="s">
        <v>3074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3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1739</v>
      </c>
      <c r="Q18" s="197"/>
      <c r="R18" s="197"/>
      <c r="S18" s="191" t="s">
        <v>1740</v>
      </c>
      <c r="T18" s="197"/>
      <c r="U18" s="197"/>
      <c r="V18" s="197"/>
    </row>
    <row r="19" spans="1:23" ht="9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topLeftCell="A15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8" t="s">
        <v>3075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3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1" t="s">
        <v>1739</v>
      </c>
      <c r="Q18" s="197"/>
      <c r="R18" s="197"/>
      <c r="S18" s="191" t="s">
        <v>1740</v>
      </c>
      <c r="T18" s="197"/>
      <c r="U18" s="197"/>
      <c r="V18" s="197"/>
    </row>
    <row r="19" spans="1:23" ht="9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A24" workbookViewId="0">
      <selection activeCell="R21" sqref="R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8" t="s">
        <v>7044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24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5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8" t="s">
        <v>1705</v>
      </c>
      <c r="Q18" s="201" t="s">
        <v>1739</v>
      </c>
      <c r="R18" s="202"/>
      <c r="S18" s="203"/>
      <c r="T18" s="201" t="s">
        <v>1740</v>
      </c>
      <c r="U18" s="202"/>
      <c r="V18" s="202"/>
      <c r="W18" s="203"/>
      <c r="X18" s="198" t="s">
        <v>1706</v>
      </c>
    </row>
    <row r="19" spans="1:25" ht="95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0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</v>
      </c>
      <c r="Q21" s="91">
        <v>3</v>
      </c>
      <c r="R21" s="91">
        <v>7</v>
      </c>
      <c r="S21" s="91">
        <v>4</v>
      </c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10</v>
      </c>
      <c r="Q25" s="91">
        <v>3</v>
      </c>
      <c r="R25" s="91">
        <v>6</v>
      </c>
      <c r="S25" s="91">
        <v>1</v>
      </c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3</v>
      </c>
      <c r="Q28" s="91"/>
      <c r="R28" s="91"/>
      <c r="S28" s="91">
        <v>3</v>
      </c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1</v>
      </c>
      <c r="Q33" s="91"/>
      <c r="R33" s="91">
        <v>1</v>
      </c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8" t="s">
        <v>8312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24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5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8" t="s">
        <v>1705</v>
      </c>
      <c r="Q18" s="201" t="s">
        <v>1739</v>
      </c>
      <c r="R18" s="202"/>
      <c r="S18" s="203"/>
      <c r="T18" s="201" t="s">
        <v>1740</v>
      </c>
      <c r="U18" s="202"/>
      <c r="V18" s="202"/>
      <c r="W18" s="203"/>
      <c r="X18" s="198" t="s">
        <v>1706</v>
      </c>
    </row>
    <row r="19" spans="1:25" ht="95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0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8" t="s">
        <v>8313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24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5" ht="30" customHeight="1" x14ac:dyDescent="0.2">
      <c r="A18" s="191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1" t="s">
        <v>434</v>
      </c>
      <c r="P18" s="198" t="s">
        <v>1705</v>
      </c>
      <c r="Q18" s="201" t="s">
        <v>1739</v>
      </c>
      <c r="R18" s="202"/>
      <c r="S18" s="203"/>
      <c r="T18" s="201" t="s">
        <v>1740</v>
      </c>
      <c r="U18" s="202"/>
      <c r="V18" s="202"/>
      <c r="W18" s="203"/>
      <c r="X18" s="198" t="s">
        <v>1706</v>
      </c>
    </row>
    <row r="19" spans="1:25" ht="95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0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:P23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8" t="s">
        <v>935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189" t="s">
        <v>5385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1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936</v>
      </c>
      <c r="Q18" s="191"/>
      <c r="R18" s="191"/>
      <c r="S18" s="191" t="s">
        <v>937</v>
      </c>
      <c r="T18" s="191"/>
    </row>
    <row r="19" spans="1:20" ht="30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134</v>
      </c>
      <c r="Q21" s="91"/>
      <c r="R21" s="91"/>
      <c r="S21" s="91">
        <v>0</v>
      </c>
      <c r="T21" s="91">
        <v>0</v>
      </c>
    </row>
    <row r="22" spans="1:20" ht="15.75" x14ac:dyDescent="0.2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131</v>
      </c>
      <c r="Q22" s="91"/>
      <c r="R22" s="91"/>
      <c r="S22" s="91">
        <v>0</v>
      </c>
      <c r="T22" s="91">
        <v>0</v>
      </c>
    </row>
    <row r="23" spans="1:20" ht="15.75" x14ac:dyDescent="0.2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17</v>
      </c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opLeftCell="A24" workbookViewId="0">
      <selection activeCell="Q36" sqref="Q35:Q3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8" t="s">
        <v>9116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54.95" customHeight="1" x14ac:dyDescent="0.2">
      <c r="A18" s="198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1644</v>
      </c>
      <c r="Q18" s="191"/>
      <c r="R18" s="191"/>
      <c r="S18" s="201" t="s">
        <v>5036</v>
      </c>
      <c r="T18" s="202"/>
      <c r="U18" s="203"/>
      <c r="V18" s="198" t="s">
        <v>1708</v>
      </c>
    </row>
    <row r="19" spans="1:22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0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104</v>
      </c>
      <c r="Q21" s="91">
        <v>131</v>
      </c>
      <c r="R21" s="91">
        <v>17</v>
      </c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104</v>
      </c>
      <c r="Q22" s="91">
        <v>126</v>
      </c>
      <c r="R22" s="91">
        <v>17</v>
      </c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104</v>
      </c>
      <c r="Q23" s="91">
        <v>126</v>
      </c>
      <c r="R23" s="91">
        <v>17</v>
      </c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101</v>
      </c>
      <c r="R25" s="91"/>
      <c r="S25" s="91"/>
      <c r="T25" s="91"/>
      <c r="U25" s="91"/>
      <c r="V25" s="91">
        <v>101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101</v>
      </c>
      <c r="R38" s="91">
        <v>0</v>
      </c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8" t="s">
        <v>9118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54.95" customHeight="1" x14ac:dyDescent="0.2">
      <c r="A18" s="198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1644</v>
      </c>
      <c r="Q18" s="191"/>
      <c r="R18" s="191"/>
      <c r="S18" s="201" t="s">
        <v>5036</v>
      </c>
      <c r="T18" s="202"/>
      <c r="U18" s="203"/>
      <c r="V18" s="198" t="s">
        <v>1708</v>
      </c>
    </row>
    <row r="19" spans="1:22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0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8" t="s">
        <v>9117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54.95" customHeight="1" x14ac:dyDescent="0.2">
      <c r="A18" s="198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1644</v>
      </c>
      <c r="Q18" s="191"/>
      <c r="R18" s="191"/>
      <c r="S18" s="201" t="s">
        <v>5036</v>
      </c>
      <c r="T18" s="202"/>
      <c r="U18" s="203"/>
      <c r="V18" s="198" t="s">
        <v>1708</v>
      </c>
    </row>
    <row r="19" spans="1:22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0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19" workbookViewId="0">
      <selection activeCell="Q34" sqref="Q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8" t="s">
        <v>1714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</row>
    <row r="17" spans="1:18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17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17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8" t="s">
        <v>1715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</row>
    <row r="17" spans="1:18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8" t="s">
        <v>1716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</row>
    <row r="17" spans="1:18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abSelected="1" topLeftCell="A19" workbookViewId="0">
      <selection activeCell="P36" sqref="P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8" t="s">
        <v>1956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7"/>
      <c r="P16" s="187"/>
      <c r="Q16" s="187"/>
    </row>
    <row r="17" spans="1:18" x14ac:dyDescent="0.2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</v>
      </c>
      <c r="Q21" s="91">
        <v>17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2</v>
      </c>
      <c r="Q36" s="91">
        <v>17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8" t="s">
        <v>3734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7"/>
      <c r="P16" s="187"/>
      <c r="Q16" s="187"/>
    </row>
    <row r="17" spans="1:18" x14ac:dyDescent="0.2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8" t="s">
        <v>1957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7"/>
      <c r="P16" s="187"/>
      <c r="Q16" s="187"/>
    </row>
    <row r="17" spans="1:18" x14ac:dyDescent="0.2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9" t="s">
        <v>5385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8" t="s">
        <v>4643</v>
      </c>
      <c r="R14" s="188"/>
      <c r="S14" s="188"/>
      <c r="T14" s="188"/>
      <c r="U14" s="188"/>
      <c r="V14" s="188"/>
      <c r="W14" s="188"/>
      <c r="X14" s="22"/>
      <c r="Y14" s="22"/>
      <c r="Z14" s="22"/>
      <c r="AA14" s="22"/>
      <c r="AB14" s="22"/>
      <c r="AC14" s="22"/>
      <c r="AD14" s="22"/>
    </row>
    <row r="15" spans="1:30" x14ac:dyDescent="0.2">
      <c r="A15" s="204" t="s">
        <v>3875</v>
      </c>
      <c r="B15" s="204"/>
      <c r="C15" s="20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4"/>
      <c r="R15" s="204"/>
      <c r="S15" s="204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9" t="s">
        <v>5386</v>
      </c>
      <c r="R16" s="189"/>
      <c r="S16" s="189"/>
      <c r="T16" s="189"/>
      <c r="U16" s="189"/>
      <c r="V16" s="189"/>
      <c r="W16" s="189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1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8" t="s">
        <v>2027</v>
      </c>
      <c r="Q17" s="198" t="s">
        <v>1718</v>
      </c>
      <c r="R17" s="201" t="s">
        <v>679</v>
      </c>
      <c r="S17" s="202"/>
      <c r="T17" s="202"/>
      <c r="U17" s="202"/>
      <c r="V17" s="202"/>
      <c r="W17" s="203"/>
      <c r="X17" s="191" t="s">
        <v>1719</v>
      </c>
      <c r="Y17" s="191"/>
      <c r="Z17" s="191"/>
      <c r="AA17" s="191"/>
      <c r="AB17" s="191"/>
      <c r="AC17" s="191"/>
      <c r="AD17" s="191"/>
    </row>
    <row r="18" spans="1:30" ht="30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9"/>
      <c r="R18" s="201" t="s">
        <v>680</v>
      </c>
      <c r="S18" s="202"/>
      <c r="T18" s="203"/>
      <c r="U18" s="201" t="s">
        <v>681</v>
      </c>
      <c r="V18" s="202"/>
      <c r="W18" s="203"/>
      <c r="X18" s="198" t="s">
        <v>682</v>
      </c>
      <c r="Y18" s="198" t="s">
        <v>683</v>
      </c>
      <c r="Z18" s="198" t="s">
        <v>684</v>
      </c>
      <c r="AA18" s="201" t="s">
        <v>1720</v>
      </c>
      <c r="AB18" s="203"/>
      <c r="AC18" s="198" t="s">
        <v>1721</v>
      </c>
      <c r="AD18" s="198" t="s">
        <v>1722</v>
      </c>
    </row>
    <row r="19" spans="1:30" ht="11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0"/>
      <c r="Y19" s="200"/>
      <c r="Z19" s="200"/>
      <c r="AA19" s="23" t="s">
        <v>2908</v>
      </c>
      <c r="AB19" s="23" t="s">
        <v>2909</v>
      </c>
      <c r="AC19" s="200"/>
      <c r="AD19" s="20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SheetLayoutView="70" workbookViewId="0">
      <pane xSplit="16" ySplit="20" topLeftCell="Q69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8" t="s">
        <v>4644</v>
      </c>
      <c r="R14" s="188"/>
      <c r="S14" s="188"/>
      <c r="T14" s="188"/>
      <c r="U14" s="188"/>
      <c r="V14" s="188"/>
      <c r="W14" s="188"/>
      <c r="X14" s="22"/>
      <c r="Y14" s="22"/>
      <c r="Z14" s="22"/>
      <c r="AA14" s="22"/>
      <c r="AB14" s="22"/>
      <c r="AC14" s="22"/>
      <c r="AD14" s="22"/>
    </row>
    <row r="15" spans="1:30" x14ac:dyDescent="0.2">
      <c r="A15" s="204" t="s">
        <v>2979</v>
      </c>
      <c r="B15" s="204"/>
      <c r="C15" s="20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9" t="s">
        <v>5386</v>
      </c>
      <c r="R16" s="189"/>
      <c r="S16" s="189"/>
      <c r="T16" s="189"/>
      <c r="U16" s="189"/>
      <c r="V16" s="189"/>
      <c r="W16" s="189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1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8" t="s">
        <v>2027</v>
      </c>
      <c r="Q17" s="198" t="s">
        <v>1718</v>
      </c>
      <c r="R17" s="201" t="s">
        <v>679</v>
      </c>
      <c r="S17" s="202"/>
      <c r="T17" s="202"/>
      <c r="U17" s="202"/>
      <c r="V17" s="202"/>
      <c r="W17" s="203"/>
      <c r="X17" s="191" t="s">
        <v>1719</v>
      </c>
      <c r="Y17" s="191"/>
      <c r="Z17" s="191"/>
      <c r="AA17" s="191"/>
      <c r="AB17" s="191"/>
      <c r="AC17" s="191"/>
      <c r="AD17" s="191"/>
    </row>
    <row r="18" spans="1:30" ht="30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9"/>
      <c r="R18" s="201" t="s">
        <v>680</v>
      </c>
      <c r="S18" s="202"/>
      <c r="T18" s="203"/>
      <c r="U18" s="201" t="s">
        <v>681</v>
      </c>
      <c r="V18" s="202"/>
      <c r="W18" s="203"/>
      <c r="X18" s="198" t="s">
        <v>682</v>
      </c>
      <c r="Y18" s="198" t="s">
        <v>683</v>
      </c>
      <c r="Z18" s="198" t="s">
        <v>684</v>
      </c>
      <c r="AA18" s="201" t="s">
        <v>1720</v>
      </c>
      <c r="AB18" s="203"/>
      <c r="AC18" s="198" t="s">
        <v>1721</v>
      </c>
      <c r="AD18" s="198" t="s">
        <v>1722</v>
      </c>
    </row>
    <row r="19" spans="1:30" ht="11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0"/>
      <c r="Y19" s="200"/>
      <c r="Z19" s="200"/>
      <c r="AA19" s="23" t="s">
        <v>2908</v>
      </c>
      <c r="AB19" s="23" t="s">
        <v>2909</v>
      </c>
      <c r="AC19" s="200"/>
      <c r="AD19" s="20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SheetLayoutView="100" workbookViewId="0">
      <pane xSplit="16" ySplit="20" topLeftCell="Q60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8" t="s">
        <v>4685</v>
      </c>
      <c r="R14" s="188"/>
      <c r="S14" s="188"/>
      <c r="T14" s="188"/>
      <c r="U14" s="188"/>
      <c r="V14" s="188"/>
      <c r="W14" s="188"/>
      <c r="X14" s="22"/>
      <c r="Y14" s="22"/>
      <c r="Z14" s="22"/>
      <c r="AA14" s="22"/>
      <c r="AB14" s="22"/>
      <c r="AC14" s="22"/>
      <c r="AD14" s="22"/>
    </row>
    <row r="15" spans="1:30" x14ac:dyDescent="0.2">
      <c r="A15" s="204" t="s">
        <v>2980</v>
      </c>
      <c r="B15" s="204"/>
      <c r="C15" s="20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9" t="s">
        <v>5386</v>
      </c>
      <c r="R16" s="189"/>
      <c r="S16" s="189"/>
      <c r="T16" s="189"/>
      <c r="U16" s="189"/>
      <c r="V16" s="189"/>
      <c r="W16" s="189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1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8" t="s">
        <v>2027</v>
      </c>
      <c r="Q17" s="198" t="s">
        <v>1718</v>
      </c>
      <c r="R17" s="201" t="s">
        <v>679</v>
      </c>
      <c r="S17" s="202"/>
      <c r="T17" s="202"/>
      <c r="U17" s="202"/>
      <c r="V17" s="202"/>
      <c r="W17" s="203"/>
      <c r="X17" s="191" t="s">
        <v>1719</v>
      </c>
      <c r="Y17" s="191"/>
      <c r="Z17" s="191"/>
      <c r="AA17" s="191"/>
      <c r="AB17" s="191"/>
      <c r="AC17" s="191"/>
      <c r="AD17" s="191"/>
    </row>
    <row r="18" spans="1:30" ht="30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9"/>
      <c r="Q18" s="199"/>
      <c r="R18" s="201" t="s">
        <v>680</v>
      </c>
      <c r="S18" s="202"/>
      <c r="T18" s="203"/>
      <c r="U18" s="201" t="s">
        <v>681</v>
      </c>
      <c r="V18" s="202"/>
      <c r="W18" s="203"/>
      <c r="X18" s="198" t="s">
        <v>682</v>
      </c>
      <c r="Y18" s="198" t="s">
        <v>683</v>
      </c>
      <c r="Z18" s="198" t="s">
        <v>684</v>
      </c>
      <c r="AA18" s="201" t="s">
        <v>1720</v>
      </c>
      <c r="AB18" s="203"/>
      <c r="AC18" s="198" t="s">
        <v>1721</v>
      </c>
      <c r="AD18" s="198" t="s">
        <v>1722</v>
      </c>
    </row>
    <row r="19" spans="1:30" ht="110.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200"/>
      <c r="Q19" s="200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0"/>
      <c r="Y19" s="200"/>
      <c r="Z19" s="200"/>
      <c r="AA19" s="23" t="s">
        <v>2908</v>
      </c>
      <c r="AB19" s="23" t="s">
        <v>2909</v>
      </c>
      <c r="AC19" s="200"/>
      <c r="AD19" s="200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9" workbookViewId="0">
      <selection activeCell="P21" sqref="P21:X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8" t="s">
        <v>278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39.950000000000003" customHeight="1" x14ac:dyDescent="0.2">
      <c r="A14" s="188" t="s">
        <v>2593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spans="1:24" ht="3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279</v>
      </c>
      <c r="Q17" s="191"/>
      <c r="R17" s="191"/>
      <c r="S17" s="191"/>
      <c r="T17" s="191"/>
      <c r="U17" s="191"/>
      <c r="V17" s="191"/>
      <c r="W17" s="191"/>
      <c r="X17" s="191"/>
    </row>
    <row r="18" spans="1:24" ht="24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280</v>
      </c>
      <c r="Q18" s="191" t="s">
        <v>1646</v>
      </c>
      <c r="R18" s="191"/>
      <c r="S18" s="191" t="s">
        <v>281</v>
      </c>
      <c r="T18" s="191" t="s">
        <v>1646</v>
      </c>
      <c r="U18" s="191"/>
      <c r="V18" s="191" t="s">
        <v>282</v>
      </c>
      <c r="W18" s="191" t="s">
        <v>1646</v>
      </c>
      <c r="X18" s="191"/>
    </row>
    <row r="19" spans="1:24" ht="80.099999999999994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284</v>
      </c>
      <c r="S19" s="191"/>
      <c r="T19" s="23" t="s">
        <v>283</v>
      </c>
      <c r="U19" s="23" t="s">
        <v>285</v>
      </c>
      <c r="V19" s="191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P23+P24+P25+P26+P27+P28+P29+P30+P31+P32+P33+P34+P35+P36</f>
        <v>134</v>
      </c>
      <c r="Q21" s="91">
        <f t="shared" ref="Q21:X21" si="0">Q23+Q24+Q25+Q26+Q27+Q28+Q29+Q30+Q31+Q32+Q33+Q34+Q35+Q36</f>
        <v>61</v>
      </c>
      <c r="R21" s="91">
        <f t="shared" si="0"/>
        <v>29</v>
      </c>
      <c r="S21" s="91">
        <f t="shared" si="0"/>
        <v>131</v>
      </c>
      <c r="T21" s="91">
        <f t="shared" si="0"/>
        <v>66</v>
      </c>
      <c r="U21" s="91">
        <f t="shared" si="0"/>
        <v>27</v>
      </c>
      <c r="V21" s="91">
        <f t="shared" si="0"/>
        <v>17</v>
      </c>
      <c r="W21" s="91">
        <f t="shared" si="0"/>
        <v>8</v>
      </c>
      <c r="X21" s="91">
        <f t="shared" si="0"/>
        <v>4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</v>
      </c>
      <c r="Q23" s="91">
        <v>1</v>
      </c>
      <c r="R23" s="91">
        <v>1</v>
      </c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29</v>
      </c>
      <c r="Q24" s="91">
        <v>13</v>
      </c>
      <c r="R24" s="91">
        <v>28</v>
      </c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42</v>
      </c>
      <c r="Q25" s="91">
        <v>19</v>
      </c>
      <c r="R25" s="91">
        <v>0</v>
      </c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27</v>
      </c>
      <c r="Q26" s="91">
        <v>15</v>
      </c>
      <c r="R26" s="91">
        <v>0</v>
      </c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29</v>
      </c>
      <c r="Q27" s="91">
        <v>13</v>
      </c>
      <c r="R27" s="91"/>
      <c r="S27" s="91">
        <v>1</v>
      </c>
      <c r="T27" s="91">
        <v>1</v>
      </c>
      <c r="U27" s="91">
        <v>1</v>
      </c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5</v>
      </c>
      <c r="Q28" s="91">
        <v>0</v>
      </c>
      <c r="R28" s="91"/>
      <c r="S28" s="91">
        <v>23</v>
      </c>
      <c r="T28" s="91">
        <v>13</v>
      </c>
      <c r="U28" s="91">
        <v>21</v>
      </c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0</v>
      </c>
      <c r="R29" s="91"/>
      <c r="S29" s="91">
        <v>29</v>
      </c>
      <c r="T29" s="91">
        <v>18</v>
      </c>
      <c r="U29" s="91">
        <v>5</v>
      </c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31</v>
      </c>
      <c r="T30" s="91">
        <v>14</v>
      </c>
      <c r="U30" s="91">
        <v>0</v>
      </c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20</v>
      </c>
      <c r="T31" s="91">
        <v>9</v>
      </c>
      <c r="U31" s="91">
        <v>0</v>
      </c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24</v>
      </c>
      <c r="T32" s="91">
        <v>10</v>
      </c>
      <c r="U32" s="91">
        <v>0</v>
      </c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2</v>
      </c>
      <c r="T33" s="91">
        <v>0</v>
      </c>
      <c r="U33" s="91">
        <v>0</v>
      </c>
      <c r="V33" s="91">
        <v>7</v>
      </c>
      <c r="W33" s="91">
        <v>4</v>
      </c>
      <c r="X33" s="91">
        <v>4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1</v>
      </c>
      <c r="T34" s="91">
        <v>1</v>
      </c>
      <c r="U34" s="91">
        <v>0</v>
      </c>
      <c r="V34" s="91">
        <v>10</v>
      </c>
      <c r="W34" s="91">
        <v>4</v>
      </c>
      <c r="X34" s="91">
        <v>0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A19" workbookViewId="0">
      <selection activeCell="V21" sqref="V21:X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8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39.950000000000003" customHeight="1" x14ac:dyDescent="0.2">
      <c r="A14" s="188" t="s">
        <v>2594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spans="1:24" ht="3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279</v>
      </c>
      <c r="Q17" s="191"/>
      <c r="R17" s="191"/>
      <c r="S17" s="191"/>
      <c r="T17" s="191"/>
      <c r="U17" s="191"/>
      <c r="V17" s="191"/>
      <c r="W17" s="191"/>
      <c r="X17" s="191"/>
    </row>
    <row r="18" spans="1:24" ht="24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280</v>
      </c>
      <c r="Q18" s="191" t="s">
        <v>1646</v>
      </c>
      <c r="R18" s="191"/>
      <c r="S18" s="191" t="s">
        <v>281</v>
      </c>
      <c r="T18" s="191" t="s">
        <v>1646</v>
      </c>
      <c r="U18" s="191"/>
      <c r="V18" s="191" t="s">
        <v>282</v>
      </c>
      <c r="W18" s="191" t="s">
        <v>1646</v>
      </c>
      <c r="X18" s="191"/>
    </row>
    <row r="19" spans="1:24" ht="80.099999999999994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284</v>
      </c>
      <c r="S19" s="191"/>
      <c r="T19" s="23" t="s">
        <v>283</v>
      </c>
      <c r="U19" s="23" t="s">
        <v>285</v>
      </c>
      <c r="V19" s="191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topLeftCell="A18" workbookViewId="0">
      <selection activeCell="X34" sqref="X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8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39.950000000000003" customHeight="1" x14ac:dyDescent="0.2">
      <c r="A14" s="188" t="s">
        <v>2595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spans="1:24" ht="3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279</v>
      </c>
      <c r="Q17" s="191"/>
      <c r="R17" s="191"/>
      <c r="S17" s="191"/>
      <c r="T17" s="191"/>
      <c r="U17" s="191"/>
      <c r="V17" s="191"/>
      <c r="W17" s="191"/>
      <c r="X17" s="191"/>
    </row>
    <row r="18" spans="1:24" ht="24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280</v>
      </c>
      <c r="Q18" s="191" t="s">
        <v>1646</v>
      </c>
      <c r="R18" s="191"/>
      <c r="S18" s="191" t="s">
        <v>281</v>
      </c>
      <c r="T18" s="191" t="s">
        <v>1646</v>
      </c>
      <c r="U18" s="191"/>
      <c r="V18" s="191" t="s">
        <v>282</v>
      </c>
      <c r="W18" s="191" t="s">
        <v>1646</v>
      </c>
      <c r="X18" s="191"/>
    </row>
    <row r="19" spans="1:24" ht="80.099999999999994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284</v>
      </c>
      <c r="S19" s="191"/>
      <c r="T19" s="23" t="s">
        <v>283</v>
      </c>
      <c r="U19" s="23" t="s">
        <v>285</v>
      </c>
      <c r="V19" s="191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114"/>
      <c r="W21" s="114"/>
      <c r="X21" s="114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114"/>
      <c r="W33" s="114"/>
      <c r="X33" s="114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114"/>
      <c r="W34" s="114"/>
      <c r="X34" s="114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7:X32 V35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Q21" sqref="Q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7" t="s">
        <v>3107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</row>
    <row r="15" spans="1:27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7" ht="21.95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201" t="s">
        <v>2055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</row>
    <row r="18" spans="1:27" ht="21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2056</v>
      </c>
      <c r="Q18" s="191" t="s">
        <v>1646</v>
      </c>
      <c r="R18" s="191"/>
      <c r="S18" s="191" t="s">
        <v>2057</v>
      </c>
      <c r="T18" s="191" t="s">
        <v>1646</v>
      </c>
      <c r="U18" s="191"/>
      <c r="V18" s="191" t="s">
        <v>2058</v>
      </c>
      <c r="W18" s="191" t="s">
        <v>1646</v>
      </c>
      <c r="X18" s="191"/>
      <c r="Y18" s="191" t="s">
        <v>2059</v>
      </c>
      <c r="Z18" s="191" t="s">
        <v>1646</v>
      </c>
      <c r="AA18" s="191"/>
    </row>
    <row r="19" spans="1:27" ht="10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2060</v>
      </c>
      <c r="S19" s="191"/>
      <c r="T19" s="23" t="s">
        <v>283</v>
      </c>
      <c r="U19" s="23" t="s">
        <v>3121</v>
      </c>
      <c r="V19" s="191"/>
      <c r="W19" s="23" t="s">
        <v>283</v>
      </c>
      <c r="X19" s="23" t="s">
        <v>3122</v>
      </c>
      <c r="Y19" s="191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7" t="s">
        <v>3108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</row>
    <row r="15" spans="1:27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7" ht="21.95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201" t="s">
        <v>2055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</row>
    <row r="18" spans="1:27" ht="21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2056</v>
      </c>
      <c r="Q18" s="191" t="s">
        <v>1646</v>
      </c>
      <c r="R18" s="191"/>
      <c r="S18" s="191" t="s">
        <v>2057</v>
      </c>
      <c r="T18" s="191" t="s">
        <v>1646</v>
      </c>
      <c r="U18" s="191"/>
      <c r="V18" s="191" t="s">
        <v>2058</v>
      </c>
      <c r="W18" s="191" t="s">
        <v>1646</v>
      </c>
      <c r="X18" s="191"/>
      <c r="Y18" s="191" t="s">
        <v>2059</v>
      </c>
      <c r="Z18" s="191" t="s">
        <v>1646</v>
      </c>
      <c r="AA18" s="191"/>
    </row>
    <row r="19" spans="1:27" ht="10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2060</v>
      </c>
      <c r="S19" s="191"/>
      <c r="T19" s="23" t="s">
        <v>283</v>
      </c>
      <c r="U19" s="23" t="s">
        <v>3121</v>
      </c>
      <c r="V19" s="191"/>
      <c r="W19" s="23" t="s">
        <v>283</v>
      </c>
      <c r="X19" s="23" t="s">
        <v>3122</v>
      </c>
      <c r="Y19" s="191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7" t="s">
        <v>8343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</row>
    <row r="15" spans="1:27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7" ht="21.95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201" t="s">
        <v>2055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</row>
    <row r="18" spans="1:27" ht="21.95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 t="s">
        <v>2056</v>
      </c>
      <c r="Q18" s="191" t="s">
        <v>1646</v>
      </c>
      <c r="R18" s="191"/>
      <c r="S18" s="191" t="s">
        <v>2057</v>
      </c>
      <c r="T18" s="191" t="s">
        <v>1646</v>
      </c>
      <c r="U18" s="191"/>
      <c r="V18" s="191" t="s">
        <v>2058</v>
      </c>
      <c r="W18" s="191" t="s">
        <v>1646</v>
      </c>
      <c r="X18" s="191"/>
      <c r="Y18" s="191" t="s">
        <v>2059</v>
      </c>
      <c r="Z18" s="191" t="s">
        <v>1646</v>
      </c>
      <c r="AA18" s="191"/>
    </row>
    <row r="19" spans="1:27" ht="10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283</v>
      </c>
      <c r="R19" s="23" t="s">
        <v>2060</v>
      </c>
      <c r="S19" s="191"/>
      <c r="T19" s="23" t="s">
        <v>283</v>
      </c>
      <c r="U19" s="23" t="s">
        <v>3121</v>
      </c>
      <c r="V19" s="191"/>
      <c r="W19" s="23" t="s">
        <v>283</v>
      </c>
      <c r="X19" s="23" t="s">
        <v>3122</v>
      </c>
      <c r="Y19" s="191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8" t="s">
        <v>8344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4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4687</v>
      </c>
      <c r="Q18" s="191"/>
      <c r="R18" s="191"/>
    </row>
    <row r="19" spans="1:1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8" t="s">
        <v>8345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4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4687</v>
      </c>
      <c r="Q18" s="191"/>
      <c r="R18" s="191"/>
    </row>
    <row r="19" spans="1:1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8" t="s">
        <v>8348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4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4687</v>
      </c>
      <c r="Q18" s="191"/>
      <c r="R18" s="191"/>
    </row>
    <row r="19" spans="1:1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8" t="s">
        <v>537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">
      <c r="A16" s="204" t="s">
        <v>4684</v>
      </c>
      <c r="B16" s="204"/>
      <c r="C16" s="204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9" t="s">
        <v>5386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4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4687</v>
      </c>
      <c r="Q18" s="191"/>
      <c r="R18" s="191"/>
    </row>
    <row r="19" spans="1:1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6" workbookViewId="0">
      <selection activeCell="Q68" sqref="Q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7" t="s">
        <v>180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 s="45" customFormat="1" x14ac:dyDescent="0.2">
      <c r="A15" s="87" t="s">
        <v>3875</v>
      </c>
    </row>
    <row r="16" spans="1:28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</row>
    <row r="17" spans="1:28" ht="6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2788</v>
      </c>
      <c r="Q17" s="198" t="s">
        <v>3842</v>
      </c>
      <c r="R17" s="191" t="s">
        <v>3566</v>
      </c>
      <c r="S17" s="191"/>
      <c r="T17" s="191"/>
      <c r="U17" s="191"/>
      <c r="V17" s="191"/>
      <c r="W17" s="191"/>
      <c r="X17" s="191" t="s">
        <v>2596</v>
      </c>
      <c r="Y17" s="191" t="s">
        <v>3567</v>
      </c>
      <c r="Z17" s="191"/>
      <c r="AA17" s="191"/>
      <c r="AB17" s="191"/>
    </row>
    <row r="18" spans="1:28" ht="39.950000000000003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9"/>
      <c r="R18" s="191" t="s">
        <v>3568</v>
      </c>
      <c r="S18" s="191"/>
      <c r="T18" s="191"/>
      <c r="U18" s="191"/>
      <c r="V18" s="191" t="s">
        <v>3569</v>
      </c>
      <c r="W18" s="191" t="s">
        <v>1296</v>
      </c>
      <c r="X18" s="191"/>
      <c r="Y18" s="191" t="s">
        <v>3568</v>
      </c>
      <c r="Z18" s="191" t="s">
        <v>1297</v>
      </c>
      <c r="AA18" s="198" t="s">
        <v>1298</v>
      </c>
      <c r="AB18" s="191" t="s">
        <v>2059</v>
      </c>
    </row>
    <row r="19" spans="1:2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00"/>
      <c r="R19" s="23" t="s">
        <v>2880</v>
      </c>
      <c r="S19" s="23" t="s">
        <v>4033</v>
      </c>
      <c r="T19" s="23" t="s">
        <v>4034</v>
      </c>
      <c r="U19" s="23" t="s">
        <v>4035</v>
      </c>
      <c r="V19" s="191"/>
      <c r="W19" s="191"/>
      <c r="X19" s="191"/>
      <c r="Y19" s="191"/>
      <c r="Z19" s="191"/>
      <c r="AA19" s="200"/>
      <c r="AB19" s="191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f>R67+S67+T67+U67+V67+W67</f>
        <v>282</v>
      </c>
      <c r="R67" s="91">
        <v>30</v>
      </c>
      <c r="S67" s="91">
        <v>43</v>
      </c>
      <c r="T67" s="91">
        <v>29</v>
      </c>
      <c r="U67" s="91">
        <v>32</v>
      </c>
      <c r="V67" s="91">
        <v>131</v>
      </c>
      <c r="W67" s="91">
        <v>17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7" t="s">
        <v>3874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 s="45" customFormat="1" x14ac:dyDescent="0.2">
      <c r="A15" s="87" t="s">
        <v>2979</v>
      </c>
    </row>
    <row r="16" spans="1:28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</row>
    <row r="17" spans="1:28" ht="6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2788</v>
      </c>
      <c r="Q17" s="191" t="s">
        <v>3842</v>
      </c>
      <c r="R17" s="191" t="s">
        <v>3566</v>
      </c>
      <c r="S17" s="191"/>
      <c r="T17" s="191"/>
      <c r="U17" s="191"/>
      <c r="V17" s="191"/>
      <c r="W17" s="191"/>
      <c r="X17" s="191" t="s">
        <v>2596</v>
      </c>
      <c r="Y17" s="191" t="s">
        <v>3567</v>
      </c>
      <c r="Z17" s="191"/>
      <c r="AA17" s="191"/>
      <c r="AB17" s="191"/>
    </row>
    <row r="18" spans="1:28" ht="39.950000000000003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1"/>
      <c r="R18" s="191" t="s">
        <v>3568</v>
      </c>
      <c r="S18" s="191"/>
      <c r="T18" s="191"/>
      <c r="U18" s="191"/>
      <c r="V18" s="191" t="s">
        <v>3569</v>
      </c>
      <c r="W18" s="191" t="s">
        <v>1296</v>
      </c>
      <c r="X18" s="191"/>
      <c r="Y18" s="191" t="s">
        <v>3568</v>
      </c>
      <c r="Z18" s="191" t="s">
        <v>1297</v>
      </c>
      <c r="AA18" s="198" t="s">
        <v>1298</v>
      </c>
      <c r="AB18" s="191" t="s">
        <v>2059</v>
      </c>
    </row>
    <row r="19" spans="1:2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191"/>
      <c r="R19" s="23" t="s">
        <v>2880</v>
      </c>
      <c r="S19" s="23" t="s">
        <v>4033</v>
      </c>
      <c r="T19" s="23" t="s">
        <v>4034</v>
      </c>
      <c r="U19" s="23" t="s">
        <v>4035</v>
      </c>
      <c r="V19" s="191"/>
      <c r="W19" s="191"/>
      <c r="X19" s="191"/>
      <c r="Y19" s="191"/>
      <c r="Z19" s="191"/>
      <c r="AA19" s="200"/>
      <c r="AB19" s="191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7" t="s">
        <v>3873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28" s="45" customFormat="1" x14ac:dyDescent="0.2">
      <c r="A15" s="87" t="s">
        <v>2980</v>
      </c>
    </row>
    <row r="16" spans="1:28" x14ac:dyDescent="0.2">
      <c r="A16" s="189" t="s">
        <v>5386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</row>
    <row r="17" spans="1:28" ht="6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2788</v>
      </c>
      <c r="Q17" s="191" t="s">
        <v>3842</v>
      </c>
      <c r="R17" s="191" t="s">
        <v>3566</v>
      </c>
      <c r="S17" s="191"/>
      <c r="T17" s="191"/>
      <c r="U17" s="191"/>
      <c r="V17" s="191"/>
      <c r="W17" s="191"/>
      <c r="X17" s="191" t="s">
        <v>2596</v>
      </c>
      <c r="Y17" s="191" t="s">
        <v>3567</v>
      </c>
      <c r="Z17" s="191"/>
      <c r="AA17" s="191"/>
      <c r="AB17" s="191"/>
    </row>
    <row r="18" spans="1:28" ht="39.950000000000003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1"/>
      <c r="R18" s="191" t="s">
        <v>3568</v>
      </c>
      <c r="S18" s="191"/>
      <c r="T18" s="191"/>
      <c r="U18" s="191"/>
      <c r="V18" s="191" t="s">
        <v>3569</v>
      </c>
      <c r="W18" s="191" t="s">
        <v>1296</v>
      </c>
      <c r="X18" s="191"/>
      <c r="Y18" s="191" t="s">
        <v>3568</v>
      </c>
      <c r="Z18" s="191" t="s">
        <v>1297</v>
      </c>
      <c r="AA18" s="198" t="s">
        <v>1298</v>
      </c>
      <c r="AB18" s="191" t="s">
        <v>2059</v>
      </c>
    </row>
    <row r="19" spans="1:28" ht="5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191"/>
      <c r="R19" s="23" t="s">
        <v>2880</v>
      </c>
      <c r="S19" s="23" t="s">
        <v>4033</v>
      </c>
      <c r="T19" s="23" t="s">
        <v>4034</v>
      </c>
      <c r="U19" s="23" t="s">
        <v>4035</v>
      </c>
      <c r="V19" s="191"/>
      <c r="W19" s="191"/>
      <c r="X19" s="191"/>
      <c r="Y19" s="191"/>
      <c r="Z19" s="191"/>
      <c r="AA19" s="200"/>
      <c r="AB19" s="191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2" sqref="P2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7" t="s">
        <v>2789</v>
      </c>
      <c r="Q13" s="187"/>
      <c r="R13" s="187"/>
      <c r="S13" s="187"/>
      <c r="T13" s="187"/>
      <c r="U13" s="187"/>
      <c r="V13" s="187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8" t="s">
        <v>1239</v>
      </c>
      <c r="Q14" s="188"/>
      <c r="R14" s="188"/>
      <c r="S14" s="188"/>
      <c r="T14" s="188"/>
      <c r="U14" s="188"/>
      <c r="V14" s="188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9" t="s">
        <v>2883</v>
      </c>
      <c r="Q15" s="189"/>
      <c r="R15" s="189"/>
      <c r="S15" s="189"/>
      <c r="T15" s="189"/>
      <c r="U15" s="189"/>
      <c r="V15" s="189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1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1" t="s">
        <v>434</v>
      </c>
      <c r="P16" s="191" t="s">
        <v>3880</v>
      </c>
      <c r="Q16" s="191" t="s">
        <v>1725</v>
      </c>
      <c r="R16" s="191"/>
      <c r="S16" s="191"/>
      <c r="T16" s="191"/>
      <c r="U16" s="191"/>
      <c r="V16" s="191"/>
      <c r="W16" s="191"/>
      <c r="X16" s="191"/>
      <c r="Y16" s="191"/>
      <c r="Z16" s="191" t="s">
        <v>1729</v>
      </c>
      <c r="AA16" s="191"/>
      <c r="AB16" s="191"/>
      <c r="AC16" s="191" t="s">
        <v>2790</v>
      </c>
    </row>
    <row r="17" spans="1:29" ht="65.099999999999994" customHeight="1" x14ac:dyDescent="0.2">
      <c r="A17" s="19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/>
      <c r="P17" s="191"/>
      <c r="Q17" s="191" t="s">
        <v>2791</v>
      </c>
      <c r="R17" s="191" t="s">
        <v>1726</v>
      </c>
      <c r="S17" s="191" t="s">
        <v>1727</v>
      </c>
      <c r="T17" s="191"/>
      <c r="U17" s="191"/>
      <c r="V17" s="191"/>
      <c r="W17" s="191" t="s">
        <v>8568</v>
      </c>
      <c r="X17" s="191" t="s">
        <v>1728</v>
      </c>
      <c r="Y17" s="191" t="s">
        <v>9235</v>
      </c>
      <c r="Z17" s="191" t="s">
        <v>2792</v>
      </c>
      <c r="AA17" s="191"/>
      <c r="AB17" s="191" t="s">
        <v>2793</v>
      </c>
      <c r="AC17" s="191"/>
    </row>
    <row r="18" spans="1:29" ht="20.100000000000001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1"/>
      <c r="R18" s="191"/>
      <c r="S18" s="191" t="s">
        <v>2794</v>
      </c>
      <c r="T18" s="191"/>
      <c r="U18" s="191" t="s">
        <v>2795</v>
      </c>
      <c r="V18" s="191"/>
      <c r="W18" s="191"/>
      <c r="X18" s="191"/>
      <c r="Y18" s="191"/>
      <c r="Z18" s="191" t="s">
        <v>2796</v>
      </c>
      <c r="AA18" s="191" t="s">
        <v>2797</v>
      </c>
      <c r="AB18" s="191"/>
      <c r="AC18" s="191"/>
    </row>
    <row r="19" spans="1:29" ht="20.100000000000001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191"/>
      <c r="R19" s="191"/>
      <c r="S19" s="23" t="s">
        <v>2798</v>
      </c>
      <c r="T19" s="23" t="s">
        <v>810</v>
      </c>
      <c r="U19" s="23" t="s">
        <v>811</v>
      </c>
      <c r="V19" s="23" t="s">
        <v>812</v>
      </c>
      <c r="W19" s="191"/>
      <c r="X19" s="191"/>
      <c r="Y19" s="191"/>
      <c r="Z19" s="191"/>
      <c r="AA19" s="191"/>
      <c r="AB19" s="191"/>
      <c r="AC19" s="191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32</v>
      </c>
      <c r="Q21" s="95">
        <f t="shared" ref="Q21:AB21" si="0">Q22+Q26+Q60+Q61</f>
        <v>14</v>
      </c>
      <c r="R21" s="95">
        <f t="shared" si="0"/>
        <v>13</v>
      </c>
      <c r="S21" s="95">
        <f t="shared" si="0"/>
        <v>0</v>
      </c>
      <c r="T21" s="95">
        <f t="shared" si="0"/>
        <v>0</v>
      </c>
      <c r="U21" s="95">
        <f t="shared" si="0"/>
        <v>0</v>
      </c>
      <c r="V21" s="95">
        <f t="shared" si="0"/>
        <v>0</v>
      </c>
      <c r="W21" s="95">
        <f t="shared" si="0"/>
        <v>7</v>
      </c>
      <c r="X21" s="95">
        <f t="shared" si="0"/>
        <v>8</v>
      </c>
      <c r="Y21" s="95">
        <f t="shared" si="0"/>
        <v>4</v>
      </c>
      <c r="Z21" s="95">
        <f t="shared" si="0"/>
        <v>6</v>
      </c>
      <c r="AA21" s="95">
        <f t="shared" si="0"/>
        <v>10</v>
      </c>
      <c r="AB21" s="95">
        <f t="shared" si="0"/>
        <v>27</v>
      </c>
      <c r="AC21" s="51"/>
    </row>
    <row r="22" spans="1:29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3</v>
      </c>
      <c r="Q22" s="95">
        <v>3</v>
      </c>
      <c r="R22" s="95">
        <v>2</v>
      </c>
      <c r="S22" s="95"/>
      <c r="T22" s="95"/>
      <c r="U22" s="95"/>
      <c r="V22" s="95"/>
      <c r="W22" s="95"/>
      <c r="X22" s="95"/>
      <c r="Y22" s="95"/>
      <c r="Z22" s="95"/>
      <c r="AA22" s="95"/>
      <c r="AB22" s="95">
        <v>3</v>
      </c>
      <c r="AC22" s="51"/>
    </row>
    <row r="23" spans="1:29" ht="25.5" x14ac:dyDescent="0.2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/>
      <c r="AA23" s="95"/>
      <c r="AB23" s="95">
        <v>1</v>
      </c>
      <c r="AC23" s="51"/>
    </row>
    <row r="24" spans="1:29" ht="15.75" x14ac:dyDescent="0.2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2</v>
      </c>
      <c r="Q24" s="95">
        <v>2</v>
      </c>
      <c r="R24" s="95">
        <v>1</v>
      </c>
      <c r="S24" s="95"/>
      <c r="T24" s="95"/>
      <c r="U24" s="95"/>
      <c r="V24" s="95"/>
      <c r="W24" s="95"/>
      <c r="X24" s="95"/>
      <c r="Y24" s="95"/>
      <c r="Z24" s="95"/>
      <c r="AA24" s="95"/>
      <c r="AB24" s="95">
        <v>2</v>
      </c>
      <c r="AC24" s="51"/>
    </row>
    <row r="25" spans="1:29" ht="15.75" x14ac:dyDescent="0.2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 x14ac:dyDescent="0.25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P27+P48+P49+P53+P54+P55+P56+P57+P58+P59</f>
        <v>18</v>
      </c>
      <c r="Q26" s="95">
        <f t="shared" ref="Q26:AC26" si="1">Q27+Q48+Q49+Q53+Q54+Q55+Q56+Q57+Q58+Q59</f>
        <v>11</v>
      </c>
      <c r="R26" s="95">
        <f t="shared" si="1"/>
        <v>11</v>
      </c>
      <c r="S26" s="95">
        <f t="shared" si="1"/>
        <v>0</v>
      </c>
      <c r="T26" s="95">
        <f t="shared" si="1"/>
        <v>0</v>
      </c>
      <c r="U26" s="95">
        <f t="shared" si="1"/>
        <v>0</v>
      </c>
      <c r="V26" s="95">
        <f t="shared" si="1"/>
        <v>0</v>
      </c>
      <c r="W26" s="95">
        <f t="shared" si="1"/>
        <v>7</v>
      </c>
      <c r="X26" s="95">
        <f t="shared" si="1"/>
        <v>8</v>
      </c>
      <c r="Y26" s="95">
        <f t="shared" si="1"/>
        <v>0</v>
      </c>
      <c r="Z26" s="95">
        <f t="shared" si="1"/>
        <v>6</v>
      </c>
      <c r="AA26" s="95">
        <f t="shared" si="1"/>
        <v>10</v>
      </c>
      <c r="AB26" s="95">
        <f t="shared" si="1"/>
        <v>16</v>
      </c>
      <c r="AC26" s="95">
        <f t="shared" si="1"/>
        <v>6</v>
      </c>
    </row>
    <row r="27" spans="1:29" ht="25.5" x14ac:dyDescent="0.2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P28+P29+P30+P31+P32+P33+P34+P35+P36+P37+P38+P47+P48+P42+P43+P44+P45+P46</f>
        <v>17</v>
      </c>
      <c r="Q27" s="95">
        <f t="shared" ref="Q27:AC27" si="2">Q28+Q29+Q30+Q31+Q32+Q33+Q34+Q35+Q36+Q37+Q38+Q47+Q48+Q42+Q43+Q44+Q45+Q46</f>
        <v>11</v>
      </c>
      <c r="R27" s="95">
        <f t="shared" si="2"/>
        <v>11</v>
      </c>
      <c r="S27" s="95">
        <f t="shared" si="2"/>
        <v>0</v>
      </c>
      <c r="T27" s="95">
        <f t="shared" si="2"/>
        <v>0</v>
      </c>
      <c r="U27" s="95">
        <f t="shared" si="2"/>
        <v>0</v>
      </c>
      <c r="V27" s="95">
        <f t="shared" si="2"/>
        <v>0</v>
      </c>
      <c r="W27" s="95">
        <f t="shared" si="2"/>
        <v>6</v>
      </c>
      <c r="X27" s="95">
        <f t="shared" si="2"/>
        <v>7</v>
      </c>
      <c r="Y27" s="95">
        <f t="shared" si="2"/>
        <v>0</v>
      </c>
      <c r="Z27" s="95">
        <f t="shared" si="2"/>
        <v>6</v>
      </c>
      <c r="AA27" s="95">
        <f t="shared" si="2"/>
        <v>10</v>
      </c>
      <c r="AB27" s="95">
        <f t="shared" si="2"/>
        <v>15</v>
      </c>
      <c r="AC27" s="95">
        <f t="shared" si="2"/>
        <v>5</v>
      </c>
    </row>
    <row r="28" spans="1:29" ht="38.25" x14ac:dyDescent="0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5</v>
      </c>
      <c r="Q28" s="95">
        <v>1</v>
      </c>
      <c r="R28" s="95">
        <v>1</v>
      </c>
      <c r="S28" s="95"/>
      <c r="T28" s="95"/>
      <c r="U28" s="95"/>
      <c r="V28" s="95"/>
      <c r="W28" s="95">
        <v>4</v>
      </c>
      <c r="X28" s="95">
        <v>4</v>
      </c>
      <c r="Y28" s="95"/>
      <c r="Z28" s="95">
        <v>4</v>
      </c>
      <c r="AA28" s="95">
        <v>1</v>
      </c>
      <c r="AB28" s="95">
        <v>5</v>
      </c>
      <c r="AC28" s="89">
        <v>5</v>
      </c>
    </row>
    <row r="29" spans="1:29" ht="15.75" x14ac:dyDescent="0.2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2</v>
      </c>
      <c r="Q29" s="95">
        <v>2</v>
      </c>
      <c r="R29" s="95">
        <v>2</v>
      </c>
      <c r="S29" s="95"/>
      <c r="T29" s="95"/>
      <c r="U29" s="95"/>
      <c r="V29" s="95"/>
      <c r="W29" s="95"/>
      <c r="X29" s="95"/>
      <c r="Y29" s="95"/>
      <c r="Z29" s="95">
        <v>1</v>
      </c>
      <c r="AA29" s="95">
        <v>1</v>
      </c>
      <c r="AB29" s="95">
        <v>2</v>
      </c>
      <c r="AC29" s="51"/>
    </row>
    <row r="30" spans="1:29" ht="15.75" x14ac:dyDescent="0.2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 x14ac:dyDescent="0.2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1</v>
      </c>
      <c r="R31" s="95">
        <v>1</v>
      </c>
      <c r="S31" s="95"/>
      <c r="T31" s="95"/>
      <c r="U31" s="95"/>
      <c r="V31" s="95"/>
      <c r="W31" s="95"/>
      <c r="X31" s="95"/>
      <c r="Y31" s="95"/>
      <c r="Z31" s="95"/>
      <c r="AA31" s="95">
        <v>1</v>
      </c>
      <c r="AB31" s="95">
        <v>1</v>
      </c>
      <c r="AC31" s="51"/>
    </row>
    <row r="32" spans="1:29" ht="15.75" x14ac:dyDescent="0.2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/>
      <c r="T32" s="95"/>
      <c r="U32" s="95"/>
      <c r="V32" s="95"/>
      <c r="W32" s="95"/>
      <c r="X32" s="95"/>
      <c r="Y32" s="95"/>
      <c r="Z32" s="95"/>
      <c r="AA32" s="95">
        <v>1</v>
      </c>
      <c r="AB32" s="95">
        <v>1</v>
      </c>
      <c r="AC32" s="51"/>
    </row>
    <row r="33" spans="1:29" ht="15.75" x14ac:dyDescent="0.2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51"/>
    </row>
    <row r="34" spans="1:29" ht="15.75" x14ac:dyDescent="0.2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>
        <v>2</v>
      </c>
      <c r="R34" s="95">
        <v>2</v>
      </c>
      <c r="S34" s="95"/>
      <c r="T34" s="95"/>
      <c r="U34" s="95"/>
      <c r="V34" s="95"/>
      <c r="W34" s="95"/>
      <c r="X34" s="95"/>
      <c r="Y34" s="95"/>
      <c r="Z34" s="95">
        <v>1</v>
      </c>
      <c r="AA34" s="95">
        <v>1</v>
      </c>
      <c r="AB34" s="95">
        <v>2</v>
      </c>
      <c r="AC34" s="51"/>
    </row>
    <row r="35" spans="1:29" ht="15.75" x14ac:dyDescent="0.2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51"/>
    </row>
    <row r="36" spans="1:29" ht="15.75" x14ac:dyDescent="0.2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51"/>
    </row>
    <row r="37" spans="1:29" ht="15.75" x14ac:dyDescent="0.2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1</v>
      </c>
      <c r="R37" s="95">
        <v>1</v>
      </c>
      <c r="S37" s="95"/>
      <c r="T37" s="95"/>
      <c r="U37" s="95"/>
      <c r="V37" s="95"/>
      <c r="W37" s="95">
        <v>0</v>
      </c>
      <c r="X37" s="95">
        <v>0</v>
      </c>
      <c r="Y37" s="95"/>
      <c r="Z37" s="95"/>
      <c r="AA37" s="95">
        <v>1</v>
      </c>
      <c r="AB37" s="95">
        <v>1</v>
      </c>
      <c r="AC37" s="51"/>
    </row>
    <row r="38" spans="1:29" ht="14.25" customHeight="1" x14ac:dyDescent="0.25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0</v>
      </c>
      <c r="R38" s="95">
        <v>0</v>
      </c>
      <c r="S38" s="95"/>
      <c r="T38" s="95"/>
      <c r="U38" s="95"/>
      <c r="V38" s="95"/>
      <c r="W38" s="95">
        <v>1</v>
      </c>
      <c r="X38" s="95">
        <v>1</v>
      </c>
      <c r="Y38" s="95"/>
      <c r="Z38" s="95"/>
      <c r="AA38" s="95">
        <v>1</v>
      </c>
      <c r="AB38" s="95">
        <v>1</v>
      </c>
      <c r="AC38" s="51"/>
    </row>
    <row r="39" spans="1:29" ht="25.5" x14ac:dyDescent="0.2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0</v>
      </c>
      <c r="R39" s="95">
        <v>0</v>
      </c>
      <c r="S39" s="95"/>
      <c r="T39" s="95"/>
      <c r="U39" s="95"/>
      <c r="V39" s="95"/>
      <c r="W39" s="95">
        <v>1</v>
      </c>
      <c r="X39" s="95">
        <v>1</v>
      </c>
      <c r="Y39" s="95"/>
      <c r="Z39" s="95"/>
      <c r="AA39" s="95">
        <v>1</v>
      </c>
      <c r="AB39" s="95">
        <v>1</v>
      </c>
      <c r="AC39" s="51"/>
    </row>
    <row r="40" spans="1:29" ht="15.75" x14ac:dyDescent="0.2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51"/>
    </row>
    <row r="41" spans="1:29" ht="15.75" x14ac:dyDescent="0.2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 x14ac:dyDescent="0.2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/>
      <c r="T42" s="95"/>
      <c r="U42" s="95"/>
      <c r="V42" s="95"/>
      <c r="W42" s="95">
        <v>1</v>
      </c>
      <c r="X42" s="95">
        <v>1</v>
      </c>
      <c r="Y42" s="95"/>
      <c r="Z42" s="95"/>
      <c r="AA42" s="95">
        <v>1</v>
      </c>
      <c r="AB42" s="95">
        <v>1</v>
      </c>
      <c r="AC42" s="51"/>
    </row>
    <row r="43" spans="1:29" ht="15.75" x14ac:dyDescent="0.2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1</v>
      </c>
      <c r="R43" s="95">
        <v>1</v>
      </c>
      <c r="S43" s="95"/>
      <c r="T43" s="95"/>
      <c r="U43" s="95"/>
      <c r="V43" s="95"/>
      <c r="W43" s="95">
        <v>0</v>
      </c>
      <c r="X43" s="95">
        <v>1</v>
      </c>
      <c r="Y43" s="95"/>
      <c r="Z43" s="95"/>
      <c r="AA43" s="95"/>
      <c r="AB43" s="95"/>
      <c r="AC43" s="51"/>
    </row>
    <row r="44" spans="1:29" ht="15.75" x14ac:dyDescent="0.2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1</v>
      </c>
      <c r="S44" s="95"/>
      <c r="T44" s="95"/>
      <c r="U44" s="95"/>
      <c r="V44" s="95"/>
      <c r="W44" s="95">
        <v>0</v>
      </c>
      <c r="X44" s="95">
        <v>0</v>
      </c>
      <c r="Y44" s="95"/>
      <c r="Z44" s="95"/>
      <c r="AA44" s="95">
        <v>1</v>
      </c>
      <c r="AB44" s="95">
        <v>1</v>
      </c>
      <c r="AC44" s="51"/>
    </row>
    <row r="45" spans="1:29" ht="15.75" x14ac:dyDescent="0.2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/>
      <c r="R45" s="95"/>
      <c r="S45" s="95"/>
      <c r="T45" s="95"/>
      <c r="U45" s="95"/>
      <c r="V45" s="95"/>
      <c r="W45" s="95">
        <v>0</v>
      </c>
      <c r="X45" s="95"/>
      <c r="Y45" s="95"/>
      <c r="Z45" s="95"/>
      <c r="AA45" s="95"/>
      <c r="AB45" s="95"/>
      <c r="AC45" s="51"/>
    </row>
    <row r="46" spans="1:29" ht="15.75" x14ac:dyDescent="0.2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1</v>
      </c>
      <c r="R46" s="95">
        <v>1</v>
      </c>
      <c r="S46" s="95"/>
      <c r="T46" s="95"/>
      <c r="U46" s="95"/>
      <c r="V46" s="95"/>
      <c r="W46" s="95">
        <v>0</v>
      </c>
      <c r="X46" s="95">
        <v>0</v>
      </c>
      <c r="Y46" s="95"/>
      <c r="Z46" s="95"/>
      <c r="AA46" s="95">
        <v>1</v>
      </c>
      <c r="AB46" s="95"/>
      <c r="AC46" s="51"/>
    </row>
    <row r="47" spans="1:29" ht="15.75" x14ac:dyDescent="0.2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51"/>
    </row>
    <row r="48" spans="1:29" ht="15.75" x14ac:dyDescent="0.2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89"/>
    </row>
    <row r="49" spans="1:29" ht="15.75" x14ac:dyDescent="0.2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 x14ac:dyDescent="0.2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 x14ac:dyDescent="0.2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 x14ac:dyDescent="0.2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 x14ac:dyDescent="0.2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89"/>
    </row>
    <row r="54" spans="1:29" ht="15.75" x14ac:dyDescent="0.2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0</v>
      </c>
      <c r="R54" s="95">
        <v>0</v>
      </c>
      <c r="S54" s="95"/>
      <c r="T54" s="95"/>
      <c r="U54" s="95"/>
      <c r="V54" s="95"/>
      <c r="W54" s="95">
        <v>1</v>
      </c>
      <c r="X54" s="95">
        <v>1</v>
      </c>
      <c r="Y54" s="95"/>
      <c r="Z54" s="95"/>
      <c r="AA54" s="95"/>
      <c r="AB54" s="95">
        <v>1</v>
      </c>
      <c r="AC54" s="89">
        <v>1</v>
      </c>
    </row>
    <row r="55" spans="1:29" ht="15.75" x14ac:dyDescent="0.2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89"/>
    </row>
    <row r="56" spans="1:29" ht="15.75" x14ac:dyDescent="0.2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9"/>
    </row>
    <row r="57" spans="1:29" ht="15.75" x14ac:dyDescent="0.2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 x14ac:dyDescent="0.2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 x14ac:dyDescent="0.2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89"/>
    </row>
    <row r="60" spans="1:29" ht="15.75" x14ac:dyDescent="0.2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>
        <v>0</v>
      </c>
      <c r="R60" s="95">
        <v>0</v>
      </c>
      <c r="S60" s="95"/>
      <c r="T60" s="95"/>
      <c r="U60" s="95"/>
      <c r="V60" s="95"/>
      <c r="W60" s="95"/>
      <c r="X60" s="95"/>
      <c r="Y60" s="95">
        <v>1</v>
      </c>
      <c r="Z60" s="95"/>
      <c r="AA60" s="95"/>
      <c r="AB60" s="95">
        <v>1</v>
      </c>
      <c r="AC60" s="51"/>
    </row>
    <row r="61" spans="1:29" ht="15.75" x14ac:dyDescent="0.2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>
        <v>0</v>
      </c>
      <c r="R61" s="95">
        <v>0</v>
      </c>
      <c r="S61" s="95"/>
      <c r="T61" s="95"/>
      <c r="U61" s="95"/>
      <c r="V61" s="95"/>
      <c r="W61" s="95"/>
      <c r="X61" s="95"/>
      <c r="Y61" s="95">
        <v>3</v>
      </c>
      <c r="Z61" s="95"/>
      <c r="AA61" s="95"/>
      <c r="AB61" s="95">
        <v>7</v>
      </c>
      <c r="AC61" s="51"/>
    </row>
    <row r="62" spans="1:29" ht="25.5" x14ac:dyDescent="0.2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 x14ac:dyDescent="0.2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 x14ac:dyDescent="0.2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 x14ac:dyDescent="0.25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51"/>
    </row>
    <row r="66" spans="1:29" ht="15.75" x14ac:dyDescent="0.2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51"/>
    </row>
    <row r="67" spans="1:29" ht="25.5" x14ac:dyDescent="0.2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 x14ac:dyDescent="0.2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 x14ac:dyDescent="0.2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 x14ac:dyDescent="0.2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 x14ac:dyDescent="0.2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 x14ac:dyDescent="0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 x14ac:dyDescent="0.2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1252</v>
      </c>
      <c r="B74" s="73">
        <v>-54</v>
      </c>
      <c r="O74" s="78">
        <v>54</v>
      </c>
      <c r="P74" s="93">
        <v>3</v>
      </c>
    </row>
    <row r="75" spans="1:29" ht="15.75" x14ac:dyDescent="0.25">
      <c r="A75" s="74" t="s">
        <v>1242</v>
      </c>
      <c r="B75" s="37">
        <v>-55</v>
      </c>
      <c r="O75" s="78">
        <v>55</v>
      </c>
      <c r="P75" s="94">
        <v>1</v>
      </c>
    </row>
    <row r="76" spans="1:29" ht="38.25" x14ac:dyDescent="0.25">
      <c r="A76" s="75" t="s">
        <v>1243</v>
      </c>
      <c r="B76" s="37">
        <v>-56</v>
      </c>
      <c r="O76" s="78">
        <v>56</v>
      </c>
      <c r="P76" s="93">
        <v>12</v>
      </c>
    </row>
    <row r="77" spans="1:29" ht="15.75" x14ac:dyDescent="0.25">
      <c r="A77" s="74" t="s">
        <v>1244</v>
      </c>
      <c r="B77" s="37">
        <v>-57</v>
      </c>
      <c r="O77" s="78">
        <v>57</v>
      </c>
      <c r="P77" s="94">
        <v>12</v>
      </c>
    </row>
    <row r="78" spans="1:29" ht="25.5" x14ac:dyDescent="0.25">
      <c r="A78" s="74" t="s">
        <v>1245</v>
      </c>
      <c r="B78" s="37">
        <v>-58</v>
      </c>
      <c r="O78" s="78">
        <v>58</v>
      </c>
      <c r="P78" s="94"/>
    </row>
    <row r="79" spans="1:29" ht="15.75" x14ac:dyDescent="0.25">
      <c r="A79" s="74" t="s">
        <v>1246</v>
      </c>
      <c r="B79" s="37">
        <v>-59</v>
      </c>
      <c r="O79" s="78">
        <v>59</v>
      </c>
      <c r="P79" s="94"/>
    </row>
    <row r="80" spans="1:29" ht="25.5" x14ac:dyDescent="0.25">
      <c r="A80" s="74" t="s">
        <v>1247</v>
      </c>
      <c r="B80" s="37">
        <v>-60</v>
      </c>
      <c r="O80" s="78">
        <v>60</v>
      </c>
      <c r="P80" s="93"/>
    </row>
    <row r="81" spans="1:16" ht="15.75" x14ac:dyDescent="0.25">
      <c r="A81" s="74" t="s">
        <v>1248</v>
      </c>
      <c r="B81" s="37">
        <v>-61</v>
      </c>
      <c r="O81" s="78">
        <v>61</v>
      </c>
      <c r="P81" s="94"/>
    </row>
    <row r="82" spans="1:16" ht="25.5" customHeight="1" x14ac:dyDescent="0.25">
      <c r="A82" s="111" t="s">
        <v>1249</v>
      </c>
      <c r="B82" s="37">
        <v>-62</v>
      </c>
      <c r="O82" s="78">
        <v>62</v>
      </c>
      <c r="P82" s="93">
        <v>17</v>
      </c>
    </row>
    <row r="83" spans="1:16" ht="25.5" x14ac:dyDescent="0.25">
      <c r="A83" s="32" t="s">
        <v>1250</v>
      </c>
      <c r="O83" s="78">
        <v>63</v>
      </c>
      <c r="P83" s="93">
        <v>12</v>
      </c>
    </row>
    <row r="84" spans="1:16" ht="25.5" x14ac:dyDescent="0.25">
      <c r="A84" s="32" t="s">
        <v>1251</v>
      </c>
      <c r="O84" s="78">
        <v>64</v>
      </c>
      <c r="P84" s="94">
        <v>12</v>
      </c>
    </row>
    <row r="85" spans="1:16" ht="15.75" x14ac:dyDescent="0.25">
      <c r="A85" s="32" t="s">
        <v>1253</v>
      </c>
      <c r="O85" s="78">
        <v>65</v>
      </c>
      <c r="P85" s="93"/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61" sqref="AD6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8" t="s">
        <v>2884</v>
      </c>
      <c r="Q16" s="188"/>
      <c r="R16" s="188"/>
      <c r="S16" s="188"/>
      <c r="T16" s="188"/>
      <c r="U16" s="188"/>
      <c r="V16" s="188"/>
      <c r="W16" s="188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9" t="s">
        <v>5386</v>
      </c>
      <c r="Q17" s="189"/>
      <c r="R17" s="189"/>
      <c r="S17" s="189"/>
      <c r="T17" s="189"/>
      <c r="U17" s="189"/>
      <c r="V17" s="189"/>
      <c r="W17" s="189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1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434</v>
      </c>
      <c r="P18" s="191" t="s">
        <v>3843</v>
      </c>
      <c r="Q18" s="191" t="s">
        <v>1732</v>
      </c>
      <c r="R18" s="191"/>
      <c r="S18" s="191"/>
      <c r="T18" s="191"/>
      <c r="U18" s="191"/>
      <c r="V18" s="201"/>
      <c r="W18" s="191" t="s">
        <v>2885</v>
      </c>
      <c r="X18" s="201" t="s">
        <v>1733</v>
      </c>
      <c r="Y18" s="202"/>
      <c r="Z18" s="202"/>
      <c r="AA18" s="202"/>
      <c r="AB18" s="202"/>
      <c r="AC18" s="203"/>
      <c r="AD18" s="198" t="s">
        <v>2886</v>
      </c>
    </row>
    <row r="19" spans="1:30" ht="24.9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1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32</v>
      </c>
      <c r="Q21" s="95">
        <v>1</v>
      </c>
      <c r="R21" s="95">
        <v>1</v>
      </c>
      <c r="S21" s="95">
        <v>2</v>
      </c>
      <c r="T21" s="95">
        <v>1</v>
      </c>
      <c r="U21" s="95">
        <v>3</v>
      </c>
      <c r="V21" s="95">
        <v>24</v>
      </c>
      <c r="W21" s="95">
        <v>21</v>
      </c>
      <c r="X21" s="95">
        <v>0</v>
      </c>
      <c r="Y21" s="95">
        <v>2</v>
      </c>
      <c r="Z21" s="95">
        <v>0</v>
      </c>
      <c r="AA21" s="95">
        <v>0</v>
      </c>
      <c r="AB21" s="95">
        <v>4</v>
      </c>
      <c r="AC21" s="95">
        <v>15</v>
      </c>
      <c r="AD21" s="95"/>
    </row>
    <row r="22" spans="1:30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3</v>
      </c>
      <c r="Q22" s="95">
        <v>0</v>
      </c>
      <c r="R22" s="95">
        <v>0</v>
      </c>
      <c r="S22" s="95">
        <v>1</v>
      </c>
      <c r="T22" s="95">
        <v>0</v>
      </c>
      <c r="U22" s="95">
        <v>0</v>
      </c>
      <c r="V22" s="95">
        <v>2</v>
      </c>
      <c r="W22" s="95">
        <v>3</v>
      </c>
      <c r="X22" s="95">
        <v>0</v>
      </c>
      <c r="Y22" s="95">
        <v>1</v>
      </c>
      <c r="Z22" s="95">
        <v>0</v>
      </c>
      <c r="AA22" s="95">
        <v>0</v>
      </c>
      <c r="AB22" s="95">
        <v>0</v>
      </c>
      <c r="AC22" s="95">
        <v>2</v>
      </c>
      <c r="AD22" s="95"/>
    </row>
    <row r="23" spans="1:30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/>
    </row>
    <row r="24" spans="1:30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2</v>
      </c>
      <c r="Q24" s="95">
        <v>0</v>
      </c>
      <c r="R24" s="95">
        <v>0</v>
      </c>
      <c r="S24" s="95">
        <v>1</v>
      </c>
      <c r="T24" s="95">
        <v>0</v>
      </c>
      <c r="U24" s="95">
        <v>0</v>
      </c>
      <c r="V24" s="95">
        <v>1</v>
      </c>
      <c r="W24" s="95">
        <v>2</v>
      </c>
      <c r="X24" s="95">
        <v>0</v>
      </c>
      <c r="Y24" s="95">
        <v>1</v>
      </c>
      <c r="Z24" s="95">
        <v>0</v>
      </c>
      <c r="AA24" s="95">
        <v>0</v>
      </c>
      <c r="AB24" s="95">
        <v>0</v>
      </c>
      <c r="AC24" s="95">
        <v>1</v>
      </c>
      <c r="AD24" s="95"/>
    </row>
    <row r="25" spans="1:30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/>
    </row>
    <row r="26" spans="1:30" ht="15.7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18</v>
      </c>
      <c r="Q26" s="95">
        <v>0</v>
      </c>
      <c r="R26" s="95">
        <v>1</v>
      </c>
      <c r="S26" s="95">
        <v>0</v>
      </c>
      <c r="T26" s="95">
        <v>1</v>
      </c>
      <c r="U26" s="95">
        <v>1</v>
      </c>
      <c r="V26" s="95">
        <v>15</v>
      </c>
      <c r="W26" s="95">
        <v>18</v>
      </c>
      <c r="X26" s="95">
        <v>0</v>
      </c>
      <c r="Y26" s="95">
        <v>1</v>
      </c>
      <c r="Z26" s="95">
        <v>0</v>
      </c>
      <c r="AA26" s="95">
        <v>0</v>
      </c>
      <c r="AB26" s="95">
        <v>4</v>
      </c>
      <c r="AC26" s="95">
        <v>13</v>
      </c>
      <c r="AD26" s="95"/>
    </row>
    <row r="27" spans="1:30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17</v>
      </c>
      <c r="Q27" s="95">
        <v>0</v>
      </c>
      <c r="R27" s="95">
        <v>0</v>
      </c>
      <c r="S27" s="95">
        <v>0</v>
      </c>
      <c r="T27" s="95">
        <v>1</v>
      </c>
      <c r="U27" s="95">
        <v>1</v>
      </c>
      <c r="V27" s="95">
        <v>14</v>
      </c>
      <c r="W27" s="95">
        <v>17</v>
      </c>
      <c r="X27" s="95">
        <v>0</v>
      </c>
      <c r="Y27" s="95">
        <v>1</v>
      </c>
      <c r="Z27" s="95">
        <v>0</v>
      </c>
      <c r="AA27" s="95">
        <v>0</v>
      </c>
      <c r="AB27" s="95">
        <v>3</v>
      </c>
      <c r="AC27" s="95">
        <v>13</v>
      </c>
      <c r="AD27" s="95"/>
    </row>
    <row r="28" spans="1:30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5</v>
      </c>
      <c r="Q28" s="95">
        <v>0</v>
      </c>
      <c r="R28" s="95">
        <v>0</v>
      </c>
      <c r="S28" s="95">
        <v>0</v>
      </c>
      <c r="T28" s="95">
        <v>0</v>
      </c>
      <c r="U28" s="95">
        <v>1</v>
      </c>
      <c r="V28" s="95">
        <v>4</v>
      </c>
      <c r="W28" s="95">
        <v>5</v>
      </c>
      <c r="X28" s="95">
        <v>0</v>
      </c>
      <c r="Y28" s="95">
        <v>0</v>
      </c>
      <c r="Z28" s="95">
        <v>0</v>
      </c>
      <c r="AA28" s="95">
        <v>0</v>
      </c>
      <c r="AB28" s="95">
        <v>1</v>
      </c>
      <c r="AC28" s="95">
        <v>4</v>
      </c>
      <c r="AD28" s="95"/>
    </row>
    <row r="29" spans="1:30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2</v>
      </c>
      <c r="W29" s="95">
        <v>2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2</v>
      </c>
      <c r="AD29" s="95"/>
    </row>
    <row r="30" spans="1:30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/>
    </row>
    <row r="31" spans="1:30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1</v>
      </c>
      <c r="W31" s="95">
        <v>1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1</v>
      </c>
      <c r="AD31" s="95"/>
    </row>
    <row r="32" spans="1:30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1</v>
      </c>
      <c r="U32" s="95">
        <v>0</v>
      </c>
      <c r="V32" s="95">
        <v>0</v>
      </c>
      <c r="W32" s="95">
        <v>1</v>
      </c>
      <c r="X32" s="95">
        <v>0</v>
      </c>
      <c r="Y32" s="95">
        <v>0</v>
      </c>
      <c r="Z32" s="95">
        <v>0</v>
      </c>
      <c r="AA32" s="95">
        <v>0</v>
      </c>
      <c r="AB32" s="95">
        <v>1</v>
      </c>
      <c r="AC32" s="95">
        <v>0</v>
      </c>
      <c r="AD32" s="95"/>
    </row>
    <row r="33" spans="1:30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/>
    </row>
    <row r="34" spans="1:30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2</v>
      </c>
      <c r="W34" s="95">
        <v>2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2</v>
      </c>
      <c r="AD34" s="95"/>
    </row>
    <row r="35" spans="1:30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/>
    </row>
    <row r="36" spans="1:30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/>
    </row>
    <row r="37" spans="1:30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1</v>
      </c>
      <c r="W37" s="95">
        <v>1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1</v>
      </c>
      <c r="AD37" s="95"/>
    </row>
    <row r="38" spans="1:30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1</v>
      </c>
      <c r="W38" s="95">
        <v>1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1</v>
      </c>
      <c r="AD38" s="95"/>
    </row>
    <row r="39" spans="1:30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1</v>
      </c>
      <c r="W39" s="95">
        <v>1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1</v>
      </c>
      <c r="AD39" s="95"/>
    </row>
    <row r="40" spans="1:30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/>
    </row>
    <row r="41" spans="1:30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/>
    </row>
    <row r="42" spans="1:30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1</v>
      </c>
      <c r="W42" s="95">
        <v>1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1</v>
      </c>
      <c r="AD42" s="95"/>
    </row>
    <row r="43" spans="1:30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1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0</v>
      </c>
      <c r="Y43" s="95">
        <v>1</v>
      </c>
      <c r="Z43" s="95">
        <v>0</v>
      </c>
      <c r="AA43" s="95">
        <v>0</v>
      </c>
      <c r="AB43" s="95">
        <v>0</v>
      </c>
      <c r="AC43" s="95">
        <v>0</v>
      </c>
      <c r="AD43" s="95"/>
    </row>
    <row r="44" spans="1:30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95">
        <v>1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1</v>
      </c>
      <c r="AD44" s="95"/>
    </row>
    <row r="45" spans="1:30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/>
    </row>
    <row r="46" spans="1:30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1</v>
      </c>
      <c r="W46" s="95">
        <v>1</v>
      </c>
      <c r="X46" s="95">
        <v>0</v>
      </c>
      <c r="Y46" s="95">
        <v>0</v>
      </c>
      <c r="Z46" s="95">
        <v>0</v>
      </c>
      <c r="AA46" s="95">
        <v>0</v>
      </c>
      <c r="AB46" s="95">
        <v>1</v>
      </c>
      <c r="AC46" s="95">
        <v>0</v>
      </c>
      <c r="AD46" s="95"/>
    </row>
    <row r="47" spans="1:30" ht="15.75" x14ac:dyDescent="0.2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/>
    </row>
    <row r="48" spans="1:30" ht="15.75" x14ac:dyDescent="0.2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/>
    </row>
    <row r="49" spans="1:30" ht="15.75" x14ac:dyDescent="0.2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/>
    </row>
    <row r="50" spans="1:30" ht="25.5" x14ac:dyDescent="0.2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/>
    </row>
    <row r="51" spans="1:30" ht="15.75" x14ac:dyDescent="0.2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/>
    </row>
    <row r="52" spans="1:30" ht="15.75" x14ac:dyDescent="0.2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/>
    </row>
    <row r="53" spans="1:30" ht="15.75" x14ac:dyDescent="0.2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/>
    </row>
    <row r="54" spans="1:30" ht="15.75" x14ac:dyDescent="0.2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1</v>
      </c>
      <c r="W54" s="95">
        <v>1</v>
      </c>
      <c r="X54" s="95">
        <v>0</v>
      </c>
      <c r="Y54" s="95">
        <v>0</v>
      </c>
      <c r="Z54" s="95">
        <v>0</v>
      </c>
      <c r="AA54" s="95">
        <v>0</v>
      </c>
      <c r="AB54" s="95">
        <v>1</v>
      </c>
      <c r="AC54" s="95">
        <v>0</v>
      </c>
      <c r="AD54" s="95"/>
    </row>
    <row r="55" spans="1:30" ht="15.75" x14ac:dyDescent="0.2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/>
      <c r="X55" s="95"/>
      <c r="Y55" s="95"/>
      <c r="Z55" s="95"/>
      <c r="AA55" s="95"/>
      <c r="AB55" s="95"/>
      <c r="AC55" s="95"/>
      <c r="AD55" s="95"/>
    </row>
    <row r="56" spans="1:30" ht="15.75" x14ac:dyDescent="0.2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/>
      <c r="X56" s="95"/>
      <c r="Y56" s="95"/>
      <c r="Z56" s="95"/>
      <c r="AA56" s="95"/>
      <c r="AB56" s="95"/>
      <c r="AC56" s="95"/>
      <c r="AD56" s="95"/>
    </row>
    <row r="57" spans="1:30" ht="15.75" x14ac:dyDescent="0.2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/>
      <c r="X57" s="95"/>
      <c r="Y57" s="95"/>
      <c r="Z57" s="95"/>
      <c r="AA57" s="95"/>
      <c r="AB57" s="95"/>
      <c r="AC57" s="95"/>
      <c r="AD57" s="95"/>
    </row>
    <row r="58" spans="1:30" ht="15.75" x14ac:dyDescent="0.2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/>
      <c r="X58" s="95"/>
      <c r="Y58" s="95"/>
      <c r="Z58" s="95"/>
      <c r="AA58" s="95"/>
      <c r="AB58" s="95"/>
      <c r="AC58" s="95"/>
      <c r="AD58" s="95"/>
    </row>
    <row r="59" spans="1:30" ht="15.75" x14ac:dyDescent="0.2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/>
      <c r="X59" s="95"/>
      <c r="Y59" s="95"/>
      <c r="Z59" s="95"/>
      <c r="AA59" s="95"/>
      <c r="AB59" s="95"/>
      <c r="AC59" s="95"/>
      <c r="AD59" s="95"/>
    </row>
    <row r="60" spans="1:30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>
        <v>0</v>
      </c>
      <c r="R60" s="95">
        <v>0</v>
      </c>
      <c r="S60" s="95">
        <v>0</v>
      </c>
      <c r="T60" s="95">
        <v>0</v>
      </c>
      <c r="U60" s="95">
        <v>1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1</v>
      </c>
    </row>
    <row r="61" spans="1:30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>
        <v>1</v>
      </c>
      <c r="R61" s="95">
        <v>0</v>
      </c>
      <c r="S61" s="95">
        <v>1</v>
      </c>
      <c r="T61" s="95">
        <v>0</v>
      </c>
      <c r="U61" s="95">
        <v>1</v>
      </c>
      <c r="V61" s="95">
        <v>7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10</v>
      </c>
    </row>
    <row r="62" spans="1:30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/>
      <c r="X62" s="95"/>
      <c r="Y62" s="95"/>
      <c r="Z62" s="95"/>
      <c r="AA62" s="95"/>
      <c r="AB62" s="95"/>
      <c r="AC62" s="95"/>
      <c r="AD62" s="95"/>
    </row>
    <row r="63" spans="1:30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/>
      <c r="X63" s="95"/>
      <c r="Y63" s="95"/>
      <c r="Z63" s="95"/>
      <c r="AA63" s="95"/>
      <c r="AB63" s="95"/>
      <c r="AC63" s="95"/>
      <c r="AD63" s="95"/>
    </row>
    <row r="64" spans="1:30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/>
      <c r="X65" s="95"/>
      <c r="Y65" s="95"/>
      <c r="Z65" s="95"/>
      <c r="AA65" s="95"/>
      <c r="AB65" s="95"/>
      <c r="AC65" s="95"/>
      <c r="AD65" s="95"/>
    </row>
    <row r="66" spans="1:30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/>
      <c r="X66" s="95"/>
      <c r="Y66" s="95"/>
      <c r="Z66" s="95"/>
      <c r="AA66" s="95"/>
      <c r="AB66" s="95"/>
      <c r="AC66" s="95"/>
      <c r="AD66" s="95"/>
    </row>
    <row r="67" spans="1:30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/>
      <c r="X67" s="95"/>
      <c r="Y67" s="95"/>
      <c r="Z67" s="95"/>
      <c r="AA67" s="95"/>
      <c r="AB67" s="95"/>
      <c r="AC67" s="95"/>
      <c r="AD67" s="95"/>
    </row>
    <row r="68" spans="1:30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/>
      <c r="X68" s="95"/>
      <c r="Y68" s="95"/>
      <c r="Z68" s="95"/>
      <c r="AA68" s="95"/>
      <c r="AB68" s="95"/>
      <c r="AC68" s="95"/>
      <c r="AD68" s="95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R52" sqref="R5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8" t="s">
        <v>3878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1:18" ht="20.100000000000001" customHeight="1" x14ac:dyDescent="0.2">
      <c r="A17" s="188" t="s">
        <v>3879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x14ac:dyDescent="0.2">
      <c r="A18" s="189" t="s">
        <v>2883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60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</v>
      </c>
      <c r="Q21" s="95">
        <v>2</v>
      </c>
      <c r="R21" s="51"/>
    </row>
    <row r="22" spans="1:18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 x14ac:dyDescent="0.2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2</v>
      </c>
      <c r="Q23" s="95">
        <v>2</v>
      </c>
      <c r="R23" s="89">
        <v>0.9</v>
      </c>
    </row>
    <row r="24" spans="1:18" ht="25.5" x14ac:dyDescent="0.2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2</v>
      </c>
      <c r="Q24" s="95">
        <v>2</v>
      </c>
      <c r="R24" s="89">
        <v>0.9</v>
      </c>
    </row>
    <row r="25" spans="1:18" ht="38.25" x14ac:dyDescent="0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1</v>
      </c>
      <c r="Q25" s="95">
        <v>1</v>
      </c>
      <c r="R25" s="89">
        <v>0.4</v>
      </c>
    </row>
    <row r="26" spans="1:18" ht="15.75" x14ac:dyDescent="0.2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 x14ac:dyDescent="0.2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 x14ac:dyDescent="0.2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 x14ac:dyDescent="0.2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 x14ac:dyDescent="0.2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 x14ac:dyDescent="0.2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 x14ac:dyDescent="0.2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89">
        <v>0.5</v>
      </c>
    </row>
    <row r="33" spans="1:18" ht="15.75" x14ac:dyDescent="0.2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 x14ac:dyDescent="0.2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 x14ac:dyDescent="0.2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5.5" x14ac:dyDescent="0.2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 x14ac:dyDescent="0.2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 x14ac:dyDescent="0.2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 x14ac:dyDescent="0.2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 x14ac:dyDescent="0.2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 x14ac:dyDescent="0.2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89"/>
    </row>
    <row r="42" spans="1:18" ht="15.75" x14ac:dyDescent="0.2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 x14ac:dyDescent="0.2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 x14ac:dyDescent="0.2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 x14ac:dyDescent="0.2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 x14ac:dyDescent="0.2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 x14ac:dyDescent="0.2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 x14ac:dyDescent="0.2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 x14ac:dyDescent="0.2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 x14ac:dyDescent="0.2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 x14ac:dyDescent="0.2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1</v>
      </c>
      <c r="Q51" s="95">
        <v>0</v>
      </c>
      <c r="R51" s="89">
        <v>0.6</v>
      </c>
    </row>
    <row r="52" spans="1:18" ht="15.75" x14ac:dyDescent="0.2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 x14ac:dyDescent="0.2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 x14ac:dyDescent="0.2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 x14ac:dyDescent="0.2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 x14ac:dyDescent="0.2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 x14ac:dyDescent="0.2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 x14ac:dyDescent="0.2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51"/>
    </row>
    <row r="59" spans="1:18" ht="25.5" x14ac:dyDescent="0.2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 x14ac:dyDescent="0.2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 x14ac:dyDescent="0.2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 x14ac:dyDescent="0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 x14ac:dyDescent="0.2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 x14ac:dyDescent="0.2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 x14ac:dyDescent="0.2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 x14ac:dyDescent="0.2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 x14ac:dyDescent="0.2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 x14ac:dyDescent="0.2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 x14ac:dyDescent="0.25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0</v>
      </c>
      <c r="Q69" s="50"/>
      <c r="R69" s="50"/>
    </row>
    <row r="70" spans="1:18" ht="15.75" x14ac:dyDescent="0.25">
      <c r="A70" s="74" t="s">
        <v>1246</v>
      </c>
      <c r="O70" s="78">
        <v>50</v>
      </c>
      <c r="P70" s="94">
        <v>0</v>
      </c>
    </row>
    <row r="71" spans="1:18" ht="25.5" x14ac:dyDescent="0.25">
      <c r="A71" s="74" t="s">
        <v>1247</v>
      </c>
      <c r="O71" s="78">
        <v>51</v>
      </c>
      <c r="P71" s="93">
        <v>0</v>
      </c>
    </row>
    <row r="72" spans="1:18" ht="15.75" x14ac:dyDescent="0.25">
      <c r="A72" s="74" t="s">
        <v>1256</v>
      </c>
      <c r="O72" s="78">
        <v>52</v>
      </c>
      <c r="P72" s="94">
        <v>0</v>
      </c>
    </row>
    <row r="73" spans="1:18" ht="25.5" customHeight="1" x14ac:dyDescent="0.25">
      <c r="A73" s="81" t="s">
        <v>1257</v>
      </c>
      <c r="O73" s="78">
        <v>53</v>
      </c>
      <c r="P73" s="93">
        <v>2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7" t="s">
        <v>1384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">
      <c r="A18" s="189" t="s">
        <v>5386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ht="39.950000000000003" customHeight="1" x14ac:dyDescent="0.2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 x14ac:dyDescent="0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 x14ac:dyDescent="0.2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 x14ac:dyDescent="0.2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 x14ac:dyDescent="0.25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S21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8" t="s">
        <v>5297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x14ac:dyDescent="0.2">
      <c r="A16" s="189" t="s">
        <v>5298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ht="30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8346</v>
      </c>
      <c r="Q17" s="191" t="s">
        <v>8347</v>
      </c>
      <c r="R17" s="191"/>
      <c r="S17" s="191" t="s">
        <v>3109</v>
      </c>
      <c r="T17" s="201" t="s">
        <v>3110</v>
      </c>
      <c r="U17" s="202"/>
      <c r="V17" s="203"/>
      <c r="W17" s="191" t="s">
        <v>3111</v>
      </c>
      <c r="X17" s="191"/>
      <c r="Y17" s="191" t="s">
        <v>2876</v>
      </c>
      <c r="Z17" s="191" t="s">
        <v>4686</v>
      </c>
    </row>
    <row r="18" spans="1:26" ht="30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8" t="s">
        <v>1385</v>
      </c>
      <c r="R18" s="198" t="s">
        <v>2877</v>
      </c>
      <c r="S18" s="191"/>
      <c r="T18" s="198" t="s">
        <v>1385</v>
      </c>
      <c r="U18" s="201" t="s">
        <v>2878</v>
      </c>
      <c r="V18" s="203"/>
      <c r="W18" s="198" t="s">
        <v>1385</v>
      </c>
      <c r="X18" s="198" t="s">
        <v>2879</v>
      </c>
      <c r="Y18" s="191"/>
      <c r="Z18" s="191"/>
    </row>
    <row r="19" spans="1:26" ht="103.5" customHeight="1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00"/>
      <c r="R19" s="200"/>
      <c r="S19" s="191"/>
      <c r="T19" s="200"/>
      <c r="U19" s="23" t="s">
        <v>5295</v>
      </c>
      <c r="V19" s="23" t="s">
        <v>5296</v>
      </c>
      <c r="W19" s="200"/>
      <c r="X19" s="200"/>
      <c r="Y19" s="191"/>
      <c r="Z19" s="191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41.969999999999992</v>
      </c>
      <c r="Q21" s="89">
        <f t="shared" ref="Q21:Z21" si="0">Q22+Q26+Q60+Q61</f>
        <v>41.969999999999992</v>
      </c>
      <c r="R21" s="89">
        <f t="shared" si="0"/>
        <v>41.969999999999992</v>
      </c>
      <c r="S21" s="89">
        <f t="shared" si="0"/>
        <v>29</v>
      </c>
      <c r="T21" s="89">
        <f t="shared" si="0"/>
        <v>6</v>
      </c>
      <c r="U21" s="89">
        <f t="shared" si="0"/>
        <v>3</v>
      </c>
      <c r="V21" s="89">
        <f t="shared" si="0"/>
        <v>3</v>
      </c>
      <c r="W21" s="89">
        <f t="shared" si="0"/>
        <v>3</v>
      </c>
      <c r="X21" s="89">
        <f t="shared" si="0"/>
        <v>3</v>
      </c>
      <c r="Y21" s="89">
        <f t="shared" si="0"/>
        <v>32</v>
      </c>
      <c r="Z21" s="89">
        <f t="shared" si="0"/>
        <v>0</v>
      </c>
    </row>
    <row r="22" spans="1:2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f>P23+P24+P25</f>
        <v>3</v>
      </c>
      <c r="Q22" s="89">
        <f t="shared" ref="Q22:Z22" si="1">Q23+Q24+Q25</f>
        <v>3</v>
      </c>
      <c r="R22" s="89">
        <f t="shared" si="1"/>
        <v>3</v>
      </c>
      <c r="S22" s="89">
        <f t="shared" si="1"/>
        <v>2</v>
      </c>
      <c r="T22" s="89">
        <f t="shared" si="1"/>
        <v>1</v>
      </c>
      <c r="U22" s="89">
        <f t="shared" si="1"/>
        <v>0</v>
      </c>
      <c r="V22" s="89">
        <f t="shared" si="1"/>
        <v>1</v>
      </c>
      <c r="W22" s="89">
        <f t="shared" si="1"/>
        <v>0</v>
      </c>
      <c r="X22" s="89">
        <f t="shared" si="1"/>
        <v>0</v>
      </c>
      <c r="Y22" s="89">
        <f t="shared" si="1"/>
        <v>3</v>
      </c>
      <c r="Z22" s="89">
        <f t="shared" si="1"/>
        <v>0</v>
      </c>
    </row>
    <row r="23" spans="1:2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2</v>
      </c>
      <c r="Q24" s="89">
        <v>2</v>
      </c>
      <c r="R24" s="89">
        <v>2</v>
      </c>
      <c r="S24" s="95">
        <v>1</v>
      </c>
      <c r="T24" s="95">
        <v>1</v>
      </c>
      <c r="U24" s="95">
        <v>0</v>
      </c>
      <c r="V24" s="95">
        <v>1</v>
      </c>
      <c r="W24" s="95">
        <v>0</v>
      </c>
      <c r="X24" s="95">
        <v>0</v>
      </c>
      <c r="Y24" s="95">
        <v>2</v>
      </c>
      <c r="Z24" s="95">
        <v>0</v>
      </c>
    </row>
    <row r="25" spans="1:2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>
        <v>0</v>
      </c>
    </row>
    <row r="26" spans="1:26" ht="25.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f>P27+P48+P49+P53+P54+P55+P56+P57+P58+P59</f>
        <v>26.969999999999992</v>
      </c>
      <c r="Q26" s="89">
        <f t="shared" ref="Q26:Z26" si="2">Q27+Q48+Q49+Q53+Q54+Q55+Q56+Q57+Q58+Q59</f>
        <v>26.969999999999992</v>
      </c>
      <c r="R26" s="89">
        <f t="shared" si="2"/>
        <v>26.969999999999992</v>
      </c>
      <c r="S26" s="89">
        <f t="shared" si="2"/>
        <v>16</v>
      </c>
      <c r="T26" s="89">
        <f t="shared" ref="T26" si="3">T27+T48+T49+T53+T54+T55+T56+T57+T58+T59</f>
        <v>4</v>
      </c>
      <c r="U26" s="89">
        <f t="shared" ref="U26" si="4">U27+U48+U49+U53+U54+U55+U56+U57+U58+U59</f>
        <v>2</v>
      </c>
      <c r="V26" s="89">
        <f t="shared" ref="V26" si="5">V27+V48+V49+V53+V54+V55+V56+V57+V58+V59</f>
        <v>2</v>
      </c>
      <c r="W26" s="89">
        <f t="shared" ref="W26" si="6">W27+W48+W49+W53+W54+W55+W56+W57+W58+W59</f>
        <v>2</v>
      </c>
      <c r="X26" s="89">
        <f t="shared" ref="X26" si="7">X27+X48+X49+X53+X54+X55+X56+X57+X58+X59</f>
        <v>2</v>
      </c>
      <c r="Y26" s="89">
        <f t="shared" ref="Y26" si="8">Y27+Y48+Y49+Y53+Y54+Y55+Y56+Y57+Y58+Y59</f>
        <v>18</v>
      </c>
      <c r="Z26" s="89">
        <f t="shared" si="2"/>
        <v>0</v>
      </c>
    </row>
    <row r="27" spans="1:2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f>P28+P29+P30+P31+P32+P33+P34+P35+P36+P37+P38+P42+P43+P44+P45+P46+P47</f>
        <v>25.299999999999994</v>
      </c>
      <c r="Q27" s="89">
        <f t="shared" ref="Q27:Z27" si="9">Q28+Q29+Q30+Q31+Q32+Q33+Q34+Q35+Q36+Q37+Q38+Q42+Q43+Q44+Q45+Q46+Q47</f>
        <v>25.299999999999994</v>
      </c>
      <c r="R27" s="89">
        <f t="shared" si="9"/>
        <v>25.299999999999994</v>
      </c>
      <c r="S27" s="89">
        <f t="shared" si="9"/>
        <v>16</v>
      </c>
      <c r="T27" s="89">
        <f t="shared" si="9"/>
        <v>3</v>
      </c>
      <c r="U27" s="89">
        <v>1</v>
      </c>
      <c r="V27" s="89">
        <f t="shared" si="9"/>
        <v>2</v>
      </c>
      <c r="W27" s="89">
        <f t="shared" si="9"/>
        <v>2</v>
      </c>
      <c r="X27" s="89">
        <f t="shared" si="9"/>
        <v>2</v>
      </c>
      <c r="Y27" s="89">
        <f t="shared" si="9"/>
        <v>17</v>
      </c>
      <c r="Z27" s="89">
        <f t="shared" si="9"/>
        <v>0</v>
      </c>
    </row>
    <row r="28" spans="1:26" ht="51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7.3</v>
      </c>
      <c r="Q28" s="89">
        <v>7.3</v>
      </c>
      <c r="R28" s="89">
        <v>7.3</v>
      </c>
      <c r="S28" s="95">
        <v>5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5</v>
      </c>
      <c r="Z28" s="95">
        <v>0</v>
      </c>
    </row>
    <row r="29" spans="1:2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3.14</v>
      </c>
      <c r="Q29" s="89">
        <v>3.14</v>
      </c>
      <c r="R29" s="89">
        <v>3.14</v>
      </c>
      <c r="S29" s="95">
        <v>2</v>
      </c>
      <c r="T29" s="95">
        <v>1</v>
      </c>
      <c r="U29" s="95">
        <v>1</v>
      </c>
      <c r="V29" s="95">
        <v>1</v>
      </c>
      <c r="W29" s="95">
        <v>1</v>
      </c>
      <c r="X29" s="95">
        <v>1</v>
      </c>
      <c r="Y29" s="95">
        <v>2</v>
      </c>
      <c r="Z29" s="95">
        <v>0</v>
      </c>
    </row>
    <row r="30" spans="1:2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/>
      <c r="Q30" s="89"/>
      <c r="R30" s="89"/>
      <c r="S30" s="95"/>
      <c r="T30" s="95">
        <v>0</v>
      </c>
      <c r="U30" s="95">
        <v>0</v>
      </c>
      <c r="V30" s="95"/>
      <c r="W30" s="95"/>
      <c r="X30" s="95"/>
      <c r="Y30" s="95"/>
      <c r="Z30" s="95"/>
    </row>
    <row r="31" spans="1:2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1.94</v>
      </c>
      <c r="Q31" s="89">
        <v>1.94</v>
      </c>
      <c r="R31" s="89">
        <v>1.94</v>
      </c>
      <c r="S31" s="95">
        <v>1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1</v>
      </c>
      <c r="Z31" s="95">
        <v>0</v>
      </c>
    </row>
    <row r="32" spans="1:2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0.78</v>
      </c>
      <c r="Q32" s="89">
        <v>0.78</v>
      </c>
      <c r="R32" s="89">
        <v>0.78</v>
      </c>
      <c r="S32" s="95">
        <v>1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</row>
    <row r="33" spans="1:2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0.61</v>
      </c>
      <c r="Q33" s="89">
        <v>0.61</v>
      </c>
      <c r="R33" s="89">
        <v>0.61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</row>
    <row r="34" spans="1:2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2.5299999999999998</v>
      </c>
      <c r="Q34" s="89">
        <v>2.5299999999999998</v>
      </c>
      <c r="R34" s="89">
        <v>2.5299999999999998</v>
      </c>
      <c r="S34" s="95">
        <v>2</v>
      </c>
      <c r="T34" s="95">
        <v>1</v>
      </c>
      <c r="U34" s="95">
        <v>0</v>
      </c>
      <c r="V34" s="95">
        <v>1</v>
      </c>
      <c r="W34" s="95">
        <v>1</v>
      </c>
      <c r="X34" s="95">
        <v>1</v>
      </c>
      <c r="Y34" s="95">
        <v>2</v>
      </c>
      <c r="Z34" s="95">
        <v>0</v>
      </c>
    </row>
    <row r="35" spans="1:2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0.44</v>
      </c>
      <c r="Q35" s="89">
        <v>0.44</v>
      </c>
      <c r="R35" s="89">
        <v>0.44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</row>
    <row r="36" spans="1:2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</v>
      </c>
      <c r="Q36" s="89">
        <v>1</v>
      </c>
      <c r="R36" s="89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</row>
    <row r="37" spans="1:2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0.56000000000000005</v>
      </c>
      <c r="Q37" s="89">
        <v>0.56000000000000005</v>
      </c>
      <c r="R37" s="89">
        <v>0.56000000000000005</v>
      </c>
      <c r="S37" s="95">
        <v>1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1</v>
      </c>
      <c r="Z37" s="95">
        <v>0</v>
      </c>
    </row>
    <row r="38" spans="1:2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2.84</v>
      </c>
      <c r="Q38" s="89">
        <v>2.84</v>
      </c>
      <c r="R38" s="89">
        <v>2.84</v>
      </c>
      <c r="S38" s="95">
        <v>1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1</v>
      </c>
      <c r="Z38" s="95">
        <v>0</v>
      </c>
    </row>
    <row r="39" spans="1:2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2.2799999999999998</v>
      </c>
      <c r="Q39" s="89">
        <v>2.2799999999999998</v>
      </c>
      <c r="R39" s="89">
        <v>2.2799999999999998</v>
      </c>
      <c r="S39" s="95">
        <v>1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1</v>
      </c>
      <c r="Z39" s="95">
        <v>0</v>
      </c>
    </row>
    <row r="40" spans="1:2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0.56000000000000005</v>
      </c>
      <c r="Q40" s="89">
        <v>0.56000000000000005</v>
      </c>
      <c r="R40" s="89">
        <v>0.56000000000000005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</row>
    <row r="41" spans="1:2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1.1100000000000001</v>
      </c>
      <c r="Q42" s="89">
        <v>1.1100000000000001</v>
      </c>
      <c r="R42" s="89">
        <v>1.1100000000000001</v>
      </c>
      <c r="S42" s="95">
        <v>1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1</v>
      </c>
      <c r="Z42" s="95">
        <v>0</v>
      </c>
    </row>
    <row r="43" spans="1:2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1.22</v>
      </c>
      <c r="Q43" s="89">
        <v>1.22</v>
      </c>
      <c r="R43" s="89">
        <v>1.22</v>
      </c>
      <c r="S43" s="95">
        <v>1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</v>
      </c>
      <c r="Z43" s="95">
        <v>0</v>
      </c>
    </row>
    <row r="44" spans="1:2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0.22</v>
      </c>
      <c r="Q44" s="89">
        <v>0.22</v>
      </c>
      <c r="R44" s="89">
        <v>0.22</v>
      </c>
      <c r="S44" s="95">
        <v>1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0.22</v>
      </c>
      <c r="Q45" s="89">
        <v>0.22</v>
      </c>
      <c r="R45" s="89">
        <v>0.22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</row>
    <row r="46" spans="1:2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1.39</v>
      </c>
      <c r="Q46" s="89">
        <v>1.39</v>
      </c>
      <c r="R46" s="89">
        <v>1.39</v>
      </c>
      <c r="S46" s="95">
        <v>0</v>
      </c>
      <c r="T46" s="95">
        <v>1</v>
      </c>
      <c r="U46" s="95">
        <v>1</v>
      </c>
      <c r="V46" s="95">
        <v>0</v>
      </c>
      <c r="W46" s="95">
        <v>0</v>
      </c>
      <c r="X46" s="95">
        <v>0</v>
      </c>
      <c r="Y46" s="95">
        <v>1</v>
      </c>
      <c r="Z46" s="95">
        <v>0</v>
      </c>
    </row>
    <row r="47" spans="1:2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/>
      <c r="Q47" s="89"/>
      <c r="R47" s="89"/>
      <c r="S47" s="95"/>
      <c r="T47" s="95"/>
      <c r="U47" s="95"/>
      <c r="V47" s="95"/>
      <c r="W47" s="95"/>
      <c r="X47" s="95"/>
      <c r="Y47" s="95"/>
      <c r="Z47" s="95"/>
    </row>
    <row r="48" spans="1:2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/>
      <c r="Q48" s="89"/>
      <c r="R48" s="89"/>
      <c r="S48" s="95"/>
      <c r="T48" s="95"/>
      <c r="U48" s="95"/>
      <c r="V48" s="95"/>
      <c r="W48" s="95"/>
      <c r="X48" s="95"/>
      <c r="Y48" s="95"/>
      <c r="Z48" s="95"/>
    </row>
    <row r="49" spans="1:2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/>
      <c r="Q53" s="89"/>
      <c r="R53" s="89"/>
      <c r="S53" s="95"/>
      <c r="T53" s="95"/>
      <c r="U53" s="95"/>
      <c r="V53" s="95"/>
      <c r="W53" s="95"/>
      <c r="X53" s="95"/>
      <c r="Y53" s="95"/>
      <c r="Z53" s="95"/>
    </row>
    <row r="54" spans="1:2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1.67</v>
      </c>
      <c r="Q54" s="89">
        <v>1.67</v>
      </c>
      <c r="R54" s="89">
        <v>1.67</v>
      </c>
      <c r="S54" s="95">
        <v>0</v>
      </c>
      <c r="T54" s="95">
        <v>1</v>
      </c>
      <c r="U54" s="95">
        <v>1</v>
      </c>
      <c r="V54" s="95">
        <v>0</v>
      </c>
      <c r="W54" s="95">
        <v>0</v>
      </c>
      <c r="X54" s="95">
        <v>0</v>
      </c>
      <c r="Y54" s="95">
        <v>1</v>
      </c>
      <c r="Z54" s="95">
        <v>0</v>
      </c>
    </row>
    <row r="55" spans="1:2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/>
      <c r="Q55" s="89"/>
      <c r="R55" s="89"/>
      <c r="S55" s="95"/>
      <c r="T55" s="95"/>
      <c r="U55" s="95"/>
      <c r="V55" s="95"/>
      <c r="W55" s="95"/>
      <c r="X55" s="95"/>
      <c r="Y55" s="95"/>
      <c r="Z55" s="95"/>
    </row>
    <row r="56" spans="1:2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/>
      <c r="Q56" s="89"/>
      <c r="R56" s="89"/>
      <c r="S56" s="95"/>
      <c r="T56" s="95"/>
      <c r="U56" s="95"/>
      <c r="V56" s="95"/>
      <c r="W56" s="95"/>
      <c r="X56" s="95"/>
      <c r="Y56" s="95"/>
      <c r="Z56" s="95"/>
    </row>
    <row r="57" spans="1:2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/>
      <c r="Q59" s="89"/>
      <c r="R59" s="89"/>
      <c r="S59" s="95"/>
      <c r="T59" s="95"/>
      <c r="U59" s="95"/>
      <c r="V59" s="95"/>
      <c r="W59" s="95"/>
      <c r="X59" s="95"/>
      <c r="Y59" s="95"/>
      <c r="Z59" s="95"/>
    </row>
    <row r="60" spans="1:2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</v>
      </c>
      <c r="Q60" s="89">
        <v>1</v>
      </c>
      <c r="R60" s="89">
        <v>1</v>
      </c>
      <c r="S60" s="95">
        <v>1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1</v>
      </c>
      <c r="Z60" s="95">
        <v>0</v>
      </c>
    </row>
    <row r="61" spans="1:2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11</v>
      </c>
      <c r="Q61" s="89">
        <v>11</v>
      </c>
      <c r="R61" s="89">
        <v>11</v>
      </c>
      <c r="S61" s="95">
        <v>10</v>
      </c>
      <c r="T61" s="95">
        <v>1</v>
      </c>
      <c r="U61" s="95">
        <v>1</v>
      </c>
      <c r="V61" s="95">
        <v>0</v>
      </c>
      <c r="W61" s="95">
        <v>1</v>
      </c>
      <c r="X61" s="95">
        <v>1</v>
      </c>
      <c r="Y61" s="95">
        <v>10</v>
      </c>
      <c r="Z61" s="95">
        <v>0</v>
      </c>
    </row>
    <row r="62" spans="1:2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 x14ac:dyDescent="0.25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89"/>
      <c r="R65" s="89"/>
      <c r="S65" s="95"/>
      <c r="T65" s="95"/>
      <c r="U65" s="95"/>
      <c r="V65" s="95"/>
      <c r="W65" s="95"/>
      <c r="X65" s="95"/>
      <c r="Y65" s="95"/>
      <c r="Z65" s="95"/>
    </row>
    <row r="66" spans="1:2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89"/>
      <c r="R66" s="89"/>
      <c r="S66" s="95"/>
      <c r="T66" s="95"/>
      <c r="U66" s="95"/>
      <c r="V66" s="95"/>
      <c r="W66" s="95"/>
      <c r="X66" s="95"/>
      <c r="Y66" s="95"/>
      <c r="Z66" s="95"/>
    </row>
    <row r="67" spans="1:26" ht="38.2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R18:R19"/>
    <mergeCell ref="T18:T19"/>
    <mergeCell ref="U18:V18"/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76" sqref="X76:Y7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8" t="s">
        <v>5311</v>
      </c>
      <c r="Q15" s="188"/>
      <c r="R15" s="188"/>
      <c r="S15" s="188"/>
      <c r="T15" s="188"/>
      <c r="U15" s="188"/>
      <c r="V15" s="188"/>
      <c r="W15" s="188"/>
      <c r="X15" s="188"/>
      <c r="Y15" s="188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9" t="s">
        <v>5386</v>
      </c>
      <c r="Q16" s="189"/>
      <c r="R16" s="189"/>
      <c r="S16" s="189"/>
      <c r="T16" s="189"/>
      <c r="U16" s="189"/>
      <c r="V16" s="189"/>
      <c r="W16" s="189"/>
      <c r="X16" s="189"/>
      <c r="Y16" s="189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1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1" t="s">
        <v>434</v>
      </c>
      <c r="P17" s="191" t="s">
        <v>8315</v>
      </c>
      <c r="Q17" s="210" t="s">
        <v>5299</v>
      </c>
      <c r="R17" s="211"/>
      <c r="S17" s="211"/>
      <c r="T17" s="211"/>
      <c r="U17" s="211"/>
      <c r="V17" s="211"/>
      <c r="W17" s="211"/>
      <c r="X17" s="211"/>
      <c r="Y17" s="211"/>
      <c r="Z17" s="212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/>
      <c r="P18" s="191"/>
      <c r="Q18" s="191" t="s">
        <v>5300</v>
      </c>
      <c r="R18" s="191"/>
      <c r="S18" s="191" t="s">
        <v>5301</v>
      </c>
      <c r="T18" s="191"/>
      <c r="U18" s="191" t="s">
        <v>5302</v>
      </c>
      <c r="V18" s="191"/>
      <c r="W18" s="191" t="s">
        <v>5303</v>
      </c>
      <c r="X18" s="191"/>
      <c r="Y18" s="191" t="s">
        <v>5304</v>
      </c>
      <c r="Z18" s="191"/>
      <c r="AA18" s="191" t="s">
        <v>5305</v>
      </c>
      <c r="AB18" s="191"/>
      <c r="AC18" s="191" t="s">
        <v>5306</v>
      </c>
      <c r="AD18" s="191"/>
      <c r="AE18" s="191" t="s">
        <v>5307</v>
      </c>
      <c r="AF18" s="191"/>
      <c r="AG18" s="191" t="s">
        <v>5308</v>
      </c>
      <c r="AH18" s="191"/>
      <c r="AI18" s="191" t="s">
        <v>5309</v>
      </c>
      <c r="AJ18" s="191"/>
    </row>
    <row r="19" spans="1:36" ht="25.5" x14ac:dyDescent="0.2">
      <c r="A19" s="19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1"/>
      <c r="P19" s="191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32</v>
      </c>
      <c r="Q21" s="95">
        <v>0</v>
      </c>
      <c r="R21" s="95">
        <v>0</v>
      </c>
      <c r="S21" s="95">
        <v>1</v>
      </c>
      <c r="T21" s="95">
        <v>1</v>
      </c>
      <c r="U21" s="95">
        <v>4</v>
      </c>
      <c r="V21" s="95">
        <v>4</v>
      </c>
      <c r="W21" s="95">
        <v>3</v>
      </c>
      <c r="X21" s="95">
        <v>3</v>
      </c>
      <c r="Y21" s="95">
        <v>2</v>
      </c>
      <c r="Z21" s="95">
        <v>2</v>
      </c>
      <c r="AA21" s="95">
        <v>4</v>
      </c>
      <c r="AB21" s="95">
        <v>3</v>
      </c>
      <c r="AC21" s="95">
        <v>7</v>
      </c>
      <c r="AD21" s="95">
        <v>6</v>
      </c>
      <c r="AE21" s="95">
        <v>5</v>
      </c>
      <c r="AF21" s="95">
        <v>5</v>
      </c>
      <c r="AG21" s="95">
        <v>5</v>
      </c>
      <c r="AH21" s="95">
        <v>3</v>
      </c>
      <c r="AI21" s="95">
        <v>1</v>
      </c>
      <c r="AJ21" s="95">
        <v>1</v>
      </c>
    </row>
    <row r="22" spans="1:3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3</v>
      </c>
      <c r="Q22" s="95"/>
      <c r="R22" s="95"/>
      <c r="S22" s="95"/>
      <c r="T22" s="95"/>
      <c r="U22" s="95"/>
      <c r="V22" s="95"/>
      <c r="W22" s="95">
        <v>1</v>
      </c>
      <c r="X22" s="95">
        <v>1</v>
      </c>
      <c r="Y22" s="95"/>
      <c r="Z22" s="95"/>
      <c r="AA22" s="95"/>
      <c r="AB22" s="95"/>
      <c r="AC22" s="95"/>
      <c r="AD22" s="95"/>
      <c r="AE22" s="95">
        <v>1</v>
      </c>
      <c r="AF22" s="95">
        <v>1</v>
      </c>
      <c r="AG22" s="95">
        <v>1</v>
      </c>
      <c r="AH22" s="95">
        <v>1</v>
      </c>
      <c r="AI22" s="95"/>
      <c r="AJ22" s="95"/>
    </row>
    <row r="23" spans="1:3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>
        <v>1</v>
      </c>
      <c r="AH23" s="95">
        <v>1</v>
      </c>
      <c r="AI23" s="95"/>
      <c r="AJ23" s="95"/>
    </row>
    <row r="24" spans="1:3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2</v>
      </c>
      <c r="Q24" s="95"/>
      <c r="R24" s="95"/>
      <c r="S24" s="95"/>
      <c r="T24" s="95"/>
      <c r="U24" s="95"/>
      <c r="V24" s="95"/>
      <c r="W24" s="95">
        <v>1</v>
      </c>
      <c r="X24" s="95">
        <v>1</v>
      </c>
      <c r="Y24" s="95"/>
      <c r="Z24" s="95"/>
      <c r="AA24" s="95"/>
      <c r="AB24" s="95"/>
      <c r="AC24" s="95"/>
      <c r="AD24" s="95"/>
      <c r="AE24" s="95">
        <v>1</v>
      </c>
      <c r="AF24" s="95">
        <v>1</v>
      </c>
      <c r="AG24" s="95"/>
      <c r="AH24" s="95"/>
      <c r="AI24" s="95"/>
      <c r="AJ24" s="95"/>
    </row>
    <row r="25" spans="1:3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 x14ac:dyDescent="0.25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18</v>
      </c>
      <c r="Q26" s="95"/>
      <c r="R26" s="95"/>
      <c r="S26" s="95">
        <v>1</v>
      </c>
      <c r="T26" s="95">
        <v>1</v>
      </c>
      <c r="U26" s="95">
        <v>1</v>
      </c>
      <c r="V26" s="95">
        <v>1</v>
      </c>
      <c r="W26" s="95">
        <v>1</v>
      </c>
      <c r="X26" s="95">
        <v>1</v>
      </c>
      <c r="Y26" s="95">
        <v>1</v>
      </c>
      <c r="Z26" s="95">
        <v>1</v>
      </c>
      <c r="AA26" s="95">
        <v>3</v>
      </c>
      <c r="AB26" s="95">
        <v>3</v>
      </c>
      <c r="AC26" s="95">
        <v>7</v>
      </c>
      <c r="AD26" s="95">
        <v>6</v>
      </c>
      <c r="AE26" s="95">
        <v>3</v>
      </c>
      <c r="AF26" s="95">
        <v>3</v>
      </c>
      <c r="AG26" s="95">
        <v>1</v>
      </c>
      <c r="AH26" s="95">
        <v>1</v>
      </c>
      <c r="AI26" s="95"/>
      <c r="AJ26" s="95"/>
    </row>
    <row r="27" spans="1:3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17</v>
      </c>
      <c r="Q27" s="95"/>
      <c r="R27" s="95"/>
      <c r="S27" s="95">
        <v>1</v>
      </c>
      <c r="T27" s="95">
        <v>1</v>
      </c>
      <c r="U27" s="95">
        <v>1</v>
      </c>
      <c r="V27" s="95">
        <v>1</v>
      </c>
      <c r="W27" s="95">
        <v>1</v>
      </c>
      <c r="X27" s="95">
        <v>1</v>
      </c>
      <c r="Y27" s="95">
        <v>1</v>
      </c>
      <c r="Z27" s="95">
        <v>1</v>
      </c>
      <c r="AA27" s="95">
        <v>3</v>
      </c>
      <c r="AB27" s="95">
        <v>3</v>
      </c>
      <c r="AC27" s="95">
        <v>6</v>
      </c>
      <c r="AD27" s="95">
        <v>5</v>
      </c>
      <c r="AE27" s="95">
        <v>3</v>
      </c>
      <c r="AF27" s="95">
        <v>3</v>
      </c>
      <c r="AG27" s="95">
        <v>1</v>
      </c>
      <c r="AH27" s="95">
        <v>1</v>
      </c>
      <c r="AI27" s="95"/>
      <c r="AJ27" s="95"/>
    </row>
    <row r="28" spans="1:36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5</v>
      </c>
      <c r="Q28" s="95"/>
      <c r="R28" s="95"/>
      <c r="S28" s="95"/>
      <c r="T28" s="95"/>
      <c r="U28" s="95"/>
      <c r="V28" s="95"/>
      <c r="W28" s="95">
        <v>1</v>
      </c>
      <c r="X28" s="95">
        <v>1</v>
      </c>
      <c r="Y28" s="95">
        <v>1</v>
      </c>
      <c r="Z28" s="95">
        <v>1</v>
      </c>
      <c r="AA28" s="95"/>
      <c r="AB28" s="95"/>
      <c r="AC28" s="95">
        <v>2</v>
      </c>
      <c r="AD28" s="95">
        <v>2</v>
      </c>
      <c r="AE28" s="95">
        <v>1</v>
      </c>
      <c r="AF28" s="95">
        <v>1</v>
      </c>
      <c r="AG28" s="95"/>
      <c r="AH28" s="95"/>
      <c r="AI28" s="95"/>
      <c r="AJ28" s="95"/>
    </row>
    <row r="29" spans="1:3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>
        <v>1</v>
      </c>
      <c r="AD29" s="95">
        <v>1</v>
      </c>
      <c r="AE29" s="95">
        <v>1</v>
      </c>
      <c r="AF29" s="95">
        <v>1</v>
      </c>
      <c r="AG29" s="95"/>
      <c r="AH29" s="95"/>
      <c r="AI29" s="95"/>
      <c r="AJ29" s="95"/>
    </row>
    <row r="30" spans="1:3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>
        <v>1</v>
      </c>
      <c r="AB31" s="95">
        <v>1</v>
      </c>
      <c r="AC31" s="95"/>
      <c r="AD31" s="95"/>
      <c r="AE31" s="95"/>
      <c r="AF31" s="95"/>
      <c r="AG31" s="95"/>
      <c r="AH31" s="95"/>
      <c r="AI31" s="95"/>
      <c r="AJ31" s="95"/>
    </row>
    <row r="32" spans="1:3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>
        <v>1</v>
      </c>
      <c r="V32" s="95">
        <v>1</v>
      </c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1:3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</row>
    <row r="34" spans="1:3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>
        <v>1</v>
      </c>
      <c r="AB34" s="95">
        <v>1</v>
      </c>
      <c r="AC34" s="95"/>
      <c r="AD34" s="95"/>
      <c r="AE34" s="95"/>
      <c r="AF34" s="95"/>
      <c r="AG34" s="95">
        <v>1</v>
      </c>
      <c r="AH34" s="95">
        <v>1</v>
      </c>
      <c r="AI34" s="95"/>
      <c r="AJ34" s="95"/>
    </row>
    <row r="35" spans="1:3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</row>
    <row r="36" spans="1:3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</row>
    <row r="37" spans="1:3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>
        <v>1</v>
      </c>
      <c r="AD37" s="95">
        <v>1</v>
      </c>
      <c r="AE37" s="95"/>
      <c r="AF37" s="95"/>
      <c r="AG37" s="95"/>
      <c r="AH37" s="95"/>
      <c r="AI37" s="95"/>
      <c r="AJ37" s="95"/>
    </row>
    <row r="38" spans="1:3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>
        <v>1</v>
      </c>
      <c r="AB38" s="95">
        <v>1</v>
      </c>
      <c r="AC38" s="95"/>
      <c r="AD38" s="95"/>
      <c r="AE38" s="95"/>
      <c r="AF38" s="95"/>
      <c r="AG38" s="95"/>
      <c r="AH38" s="95"/>
      <c r="AI38" s="95"/>
      <c r="AJ38" s="95"/>
    </row>
    <row r="39" spans="1:3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>
        <v>1</v>
      </c>
      <c r="AB39" s="95">
        <v>1</v>
      </c>
      <c r="AC39" s="95"/>
      <c r="AD39" s="95"/>
      <c r="AE39" s="95"/>
      <c r="AF39" s="95"/>
      <c r="AG39" s="95"/>
      <c r="AH39" s="95"/>
      <c r="AI39" s="95"/>
      <c r="AJ39" s="95"/>
    </row>
    <row r="40" spans="1:3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>
        <v>1</v>
      </c>
      <c r="AD42" s="95">
        <v>1</v>
      </c>
      <c r="AE42" s="95"/>
      <c r="AF42" s="95"/>
      <c r="AG42" s="95"/>
      <c r="AH42" s="95"/>
      <c r="AI42" s="95"/>
      <c r="AJ42" s="95"/>
    </row>
    <row r="43" spans="1:3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/>
      <c r="R43" s="95"/>
      <c r="S43" s="95">
        <v>1</v>
      </c>
      <c r="T43" s="95">
        <v>1</v>
      </c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</row>
    <row r="44" spans="1:3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>
        <v>1</v>
      </c>
      <c r="AF44" s="95">
        <v>1</v>
      </c>
      <c r="AG44" s="95"/>
      <c r="AH44" s="95"/>
      <c r="AI44" s="95"/>
      <c r="AJ44" s="95"/>
    </row>
    <row r="45" spans="1:3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</row>
    <row r="46" spans="1:3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>
        <v>1</v>
      </c>
      <c r="AD46" s="95">
        <v>0</v>
      </c>
      <c r="AE46" s="95"/>
      <c r="AF46" s="95"/>
      <c r="AG46" s="95"/>
      <c r="AH46" s="95"/>
      <c r="AI46" s="95"/>
      <c r="AJ46" s="95"/>
    </row>
    <row r="47" spans="1:3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1:3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>
        <v>1</v>
      </c>
      <c r="AD54" s="95">
        <v>1</v>
      </c>
      <c r="AE54" s="95"/>
      <c r="AF54" s="95"/>
      <c r="AG54" s="95"/>
      <c r="AH54" s="95"/>
      <c r="AI54" s="95"/>
      <c r="AJ54" s="95"/>
    </row>
    <row r="55" spans="1:3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1:3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1:3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1:3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/>
      <c r="R60" s="95"/>
      <c r="S60" s="95"/>
      <c r="T60" s="95"/>
      <c r="U60" s="95">
        <v>1</v>
      </c>
      <c r="V60" s="95">
        <v>1</v>
      </c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</row>
    <row r="61" spans="1:3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/>
      <c r="R61" s="95"/>
      <c r="S61" s="95"/>
      <c r="T61" s="95"/>
      <c r="U61" s="95">
        <v>2</v>
      </c>
      <c r="V61" s="95">
        <v>2</v>
      </c>
      <c r="W61" s="95">
        <v>1</v>
      </c>
      <c r="X61" s="95">
        <v>1</v>
      </c>
      <c r="Y61" s="95">
        <v>1</v>
      </c>
      <c r="Z61" s="95">
        <v>1</v>
      </c>
      <c r="AA61" s="95">
        <v>1</v>
      </c>
      <c r="AB61" s="95">
        <v>0</v>
      </c>
      <c r="AC61" s="95"/>
      <c r="AD61" s="95"/>
      <c r="AE61" s="95">
        <v>1</v>
      </c>
      <c r="AF61" s="95">
        <v>1</v>
      </c>
      <c r="AG61" s="95">
        <v>3</v>
      </c>
      <c r="AH61" s="95">
        <v>1</v>
      </c>
      <c r="AI61" s="95">
        <v>1</v>
      </c>
      <c r="AJ61" s="95">
        <v>1</v>
      </c>
    </row>
    <row r="62" spans="1:3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0" t="s">
        <v>1041</v>
      </c>
      <c r="Q72" s="220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173</v>
      </c>
      <c r="Q73" s="221"/>
      <c r="R73" s="215" t="s">
        <v>11257</v>
      </c>
      <c r="S73" s="215"/>
      <c r="T73" s="215"/>
      <c r="V73" s="215" t="s">
        <v>11258</v>
      </c>
      <c r="W73" s="215"/>
      <c r="X73" s="215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6" t="s">
        <v>654</v>
      </c>
      <c r="S74" s="216"/>
      <c r="T74" s="216"/>
      <c r="V74" s="216" t="s">
        <v>655</v>
      </c>
      <c r="W74" s="216"/>
      <c r="X74" s="216"/>
      <c r="Y74" s="107" t="s">
        <v>656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2" t="s">
        <v>11259</v>
      </c>
      <c r="S76" s="222"/>
      <c r="U76" s="218" t="s">
        <v>11260</v>
      </c>
      <c r="V76" s="215"/>
      <c r="X76" s="213"/>
      <c r="Y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9" t="s">
        <v>657</v>
      </c>
      <c r="S77" s="219"/>
      <c r="T77" s="110"/>
      <c r="U77" s="217" t="s">
        <v>172</v>
      </c>
      <c r="V77" s="217"/>
      <c r="W77" s="110"/>
      <c r="X77" s="214" t="s">
        <v>658</v>
      </c>
      <c r="Y77" s="214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11092</v>
      </c>
      <c r="B2" s="98">
        <v>0</v>
      </c>
      <c r="C2" s="99" t="s">
        <v>11093</v>
      </c>
      <c r="D2" s="99">
        <v>0</v>
      </c>
    </row>
    <row r="3" spans="1:4" x14ac:dyDescent="0.2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 x14ac:dyDescent="0.2">
      <c r="A4" s="97" t="s">
        <v>11095</v>
      </c>
      <c r="B4" s="98">
        <v>21</v>
      </c>
      <c r="C4" s="99" t="s">
        <v>6210</v>
      </c>
      <c r="D4" s="99" t="s">
        <v>11096</v>
      </c>
    </row>
    <row r="5" spans="1:4" x14ac:dyDescent="0.2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 x14ac:dyDescent="0.2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 x14ac:dyDescent="0.2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 x14ac:dyDescent="0.2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 x14ac:dyDescent="0.2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 x14ac:dyDescent="0.2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 x14ac:dyDescent="0.2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 x14ac:dyDescent="0.2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 x14ac:dyDescent="0.2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 x14ac:dyDescent="0.2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 x14ac:dyDescent="0.2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 x14ac:dyDescent="0.2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 x14ac:dyDescent="0.2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 x14ac:dyDescent="0.2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 x14ac:dyDescent="0.2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 x14ac:dyDescent="0.2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 x14ac:dyDescent="0.2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 x14ac:dyDescent="0.2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 x14ac:dyDescent="0.2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 x14ac:dyDescent="0.2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 x14ac:dyDescent="0.2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 x14ac:dyDescent="0.2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 x14ac:dyDescent="0.2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 x14ac:dyDescent="0.2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 x14ac:dyDescent="0.2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 x14ac:dyDescent="0.2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 x14ac:dyDescent="0.2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 x14ac:dyDescent="0.2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 x14ac:dyDescent="0.2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 x14ac:dyDescent="0.2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 x14ac:dyDescent="0.2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 x14ac:dyDescent="0.2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 x14ac:dyDescent="0.2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 x14ac:dyDescent="0.2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 x14ac:dyDescent="0.2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 x14ac:dyDescent="0.2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 x14ac:dyDescent="0.2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 x14ac:dyDescent="0.2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 x14ac:dyDescent="0.2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 x14ac:dyDescent="0.2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 x14ac:dyDescent="0.2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 x14ac:dyDescent="0.2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 x14ac:dyDescent="0.2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 x14ac:dyDescent="0.2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 x14ac:dyDescent="0.2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 x14ac:dyDescent="0.2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 x14ac:dyDescent="0.2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 x14ac:dyDescent="0.2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 x14ac:dyDescent="0.2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 x14ac:dyDescent="0.2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 x14ac:dyDescent="0.2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 x14ac:dyDescent="0.2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 x14ac:dyDescent="0.2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 x14ac:dyDescent="0.2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 x14ac:dyDescent="0.2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 x14ac:dyDescent="0.2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 x14ac:dyDescent="0.2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 x14ac:dyDescent="0.2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 x14ac:dyDescent="0.2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 x14ac:dyDescent="0.2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 x14ac:dyDescent="0.2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 x14ac:dyDescent="0.2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 x14ac:dyDescent="0.2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 x14ac:dyDescent="0.2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 x14ac:dyDescent="0.2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 x14ac:dyDescent="0.2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 x14ac:dyDescent="0.2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 x14ac:dyDescent="0.2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 x14ac:dyDescent="0.2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 x14ac:dyDescent="0.2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 x14ac:dyDescent="0.2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 x14ac:dyDescent="0.2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 x14ac:dyDescent="0.2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 x14ac:dyDescent="0.2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 x14ac:dyDescent="0.2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 x14ac:dyDescent="0.2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 x14ac:dyDescent="0.2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 x14ac:dyDescent="0.2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 x14ac:dyDescent="0.2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 x14ac:dyDescent="0.2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 x14ac:dyDescent="0.2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 x14ac:dyDescent="0.2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 x14ac:dyDescent="0.2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 x14ac:dyDescent="0.2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 x14ac:dyDescent="0.2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 x14ac:dyDescent="0.2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 x14ac:dyDescent="0.2">
      <c r="A91" s="97" t="s">
        <v>4285</v>
      </c>
      <c r="B91" s="100">
        <v>882095</v>
      </c>
      <c r="C91" s="99" t="s">
        <v>4286</v>
      </c>
      <c r="D91" s="99">
        <v>2.1</v>
      </c>
    </row>
    <row r="92" spans="1:4" x14ac:dyDescent="0.2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 x14ac:dyDescent="0.2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 x14ac:dyDescent="0.2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 x14ac:dyDescent="0.2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 x14ac:dyDescent="0.2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 x14ac:dyDescent="0.2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 x14ac:dyDescent="0.2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 x14ac:dyDescent="0.2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 x14ac:dyDescent="0.2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 x14ac:dyDescent="0.2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 x14ac:dyDescent="0.2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 x14ac:dyDescent="0.2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 x14ac:dyDescent="0.2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 x14ac:dyDescent="0.2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 x14ac:dyDescent="0.2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 x14ac:dyDescent="0.2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 x14ac:dyDescent="0.2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 x14ac:dyDescent="0.2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 x14ac:dyDescent="0.2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 x14ac:dyDescent="0.2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 x14ac:dyDescent="0.2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 x14ac:dyDescent="0.2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 x14ac:dyDescent="0.2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 x14ac:dyDescent="0.2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 x14ac:dyDescent="0.2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 x14ac:dyDescent="0.2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 x14ac:dyDescent="0.2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 x14ac:dyDescent="0.2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 x14ac:dyDescent="0.2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 x14ac:dyDescent="0.2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 x14ac:dyDescent="0.2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 x14ac:dyDescent="0.2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 x14ac:dyDescent="0.2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 x14ac:dyDescent="0.2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 x14ac:dyDescent="0.2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 x14ac:dyDescent="0.2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 x14ac:dyDescent="0.2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 x14ac:dyDescent="0.2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 x14ac:dyDescent="0.2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 x14ac:dyDescent="0.2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 x14ac:dyDescent="0.2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 x14ac:dyDescent="0.2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 x14ac:dyDescent="0.2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 x14ac:dyDescent="0.2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 x14ac:dyDescent="0.2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 x14ac:dyDescent="0.2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 x14ac:dyDescent="0.2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 x14ac:dyDescent="0.2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 x14ac:dyDescent="0.2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 x14ac:dyDescent="0.2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 x14ac:dyDescent="0.2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 x14ac:dyDescent="0.2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 x14ac:dyDescent="0.2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 x14ac:dyDescent="0.2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 x14ac:dyDescent="0.2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 x14ac:dyDescent="0.2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 x14ac:dyDescent="0.2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 x14ac:dyDescent="0.2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 x14ac:dyDescent="0.2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 x14ac:dyDescent="0.2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 x14ac:dyDescent="0.2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 x14ac:dyDescent="0.2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 x14ac:dyDescent="0.2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 x14ac:dyDescent="0.2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 x14ac:dyDescent="0.2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 x14ac:dyDescent="0.2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 x14ac:dyDescent="0.2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 x14ac:dyDescent="0.2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 x14ac:dyDescent="0.2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 x14ac:dyDescent="0.2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 x14ac:dyDescent="0.2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 x14ac:dyDescent="0.2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 x14ac:dyDescent="0.2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 x14ac:dyDescent="0.2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 x14ac:dyDescent="0.2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 x14ac:dyDescent="0.2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 x14ac:dyDescent="0.2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 x14ac:dyDescent="0.2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 x14ac:dyDescent="0.2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 x14ac:dyDescent="0.2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 x14ac:dyDescent="0.2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 x14ac:dyDescent="0.2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 x14ac:dyDescent="0.2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 x14ac:dyDescent="0.2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 x14ac:dyDescent="0.2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 x14ac:dyDescent="0.2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 x14ac:dyDescent="0.2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 x14ac:dyDescent="0.2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 x14ac:dyDescent="0.2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 x14ac:dyDescent="0.2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 x14ac:dyDescent="0.2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 x14ac:dyDescent="0.2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 x14ac:dyDescent="0.2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 x14ac:dyDescent="0.2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 x14ac:dyDescent="0.2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 x14ac:dyDescent="0.2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 x14ac:dyDescent="0.2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 x14ac:dyDescent="0.2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 x14ac:dyDescent="0.2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 x14ac:dyDescent="0.2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 x14ac:dyDescent="0.2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 x14ac:dyDescent="0.2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 x14ac:dyDescent="0.2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 x14ac:dyDescent="0.2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 x14ac:dyDescent="0.2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 x14ac:dyDescent="0.2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 x14ac:dyDescent="0.2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 x14ac:dyDescent="0.2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 x14ac:dyDescent="0.2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 x14ac:dyDescent="0.2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 x14ac:dyDescent="0.2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 x14ac:dyDescent="0.2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 x14ac:dyDescent="0.2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 x14ac:dyDescent="0.2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 x14ac:dyDescent="0.2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 x14ac:dyDescent="0.2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 x14ac:dyDescent="0.2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 x14ac:dyDescent="0.2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 x14ac:dyDescent="0.2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 x14ac:dyDescent="0.2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 x14ac:dyDescent="0.2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 x14ac:dyDescent="0.2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 x14ac:dyDescent="0.2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 x14ac:dyDescent="0.2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 x14ac:dyDescent="0.2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 x14ac:dyDescent="0.2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 x14ac:dyDescent="0.2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 x14ac:dyDescent="0.2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 x14ac:dyDescent="0.2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 x14ac:dyDescent="0.2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 x14ac:dyDescent="0.2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 x14ac:dyDescent="0.2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 x14ac:dyDescent="0.2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 x14ac:dyDescent="0.2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 x14ac:dyDescent="0.2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 x14ac:dyDescent="0.2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 x14ac:dyDescent="0.2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 x14ac:dyDescent="0.2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 x14ac:dyDescent="0.2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 x14ac:dyDescent="0.2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 x14ac:dyDescent="0.2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 x14ac:dyDescent="0.2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 x14ac:dyDescent="0.2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 x14ac:dyDescent="0.2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 x14ac:dyDescent="0.2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 x14ac:dyDescent="0.2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 x14ac:dyDescent="0.2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 x14ac:dyDescent="0.2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 x14ac:dyDescent="0.2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 x14ac:dyDescent="0.2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 x14ac:dyDescent="0.2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 x14ac:dyDescent="0.2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 x14ac:dyDescent="0.2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 x14ac:dyDescent="0.2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 x14ac:dyDescent="0.2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 x14ac:dyDescent="0.2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 x14ac:dyDescent="0.2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 x14ac:dyDescent="0.2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 x14ac:dyDescent="0.2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 x14ac:dyDescent="0.2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 x14ac:dyDescent="0.2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 x14ac:dyDescent="0.2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 x14ac:dyDescent="0.2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 x14ac:dyDescent="0.2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 x14ac:dyDescent="0.2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 x14ac:dyDescent="0.2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 x14ac:dyDescent="0.2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 x14ac:dyDescent="0.2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 x14ac:dyDescent="0.2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 x14ac:dyDescent="0.2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 x14ac:dyDescent="0.2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 x14ac:dyDescent="0.2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 x14ac:dyDescent="0.2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 x14ac:dyDescent="0.2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 x14ac:dyDescent="0.2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 x14ac:dyDescent="0.2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 x14ac:dyDescent="0.2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 x14ac:dyDescent="0.2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 x14ac:dyDescent="0.2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 x14ac:dyDescent="0.2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 x14ac:dyDescent="0.2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 x14ac:dyDescent="0.2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 x14ac:dyDescent="0.2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 x14ac:dyDescent="0.2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 x14ac:dyDescent="0.2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 x14ac:dyDescent="0.2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 x14ac:dyDescent="0.2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 x14ac:dyDescent="0.2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 x14ac:dyDescent="0.2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 x14ac:dyDescent="0.2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 x14ac:dyDescent="0.2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 x14ac:dyDescent="0.2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 x14ac:dyDescent="0.2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 x14ac:dyDescent="0.2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 x14ac:dyDescent="0.2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 x14ac:dyDescent="0.2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 x14ac:dyDescent="0.2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 x14ac:dyDescent="0.2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 x14ac:dyDescent="0.2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 x14ac:dyDescent="0.2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 x14ac:dyDescent="0.2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 x14ac:dyDescent="0.2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 x14ac:dyDescent="0.2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 x14ac:dyDescent="0.2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 x14ac:dyDescent="0.2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 x14ac:dyDescent="0.2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 x14ac:dyDescent="0.2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 x14ac:dyDescent="0.2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 x14ac:dyDescent="0.2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 x14ac:dyDescent="0.2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 x14ac:dyDescent="0.2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 x14ac:dyDescent="0.2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 x14ac:dyDescent="0.2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 x14ac:dyDescent="0.2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 x14ac:dyDescent="0.2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 x14ac:dyDescent="0.2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 x14ac:dyDescent="0.2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 x14ac:dyDescent="0.2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 x14ac:dyDescent="0.2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 x14ac:dyDescent="0.2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 x14ac:dyDescent="0.2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 x14ac:dyDescent="0.2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 x14ac:dyDescent="0.2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 x14ac:dyDescent="0.2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 x14ac:dyDescent="0.2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 x14ac:dyDescent="0.2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 x14ac:dyDescent="0.2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 x14ac:dyDescent="0.2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 x14ac:dyDescent="0.2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 x14ac:dyDescent="0.2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 x14ac:dyDescent="0.2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 x14ac:dyDescent="0.2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 x14ac:dyDescent="0.2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 x14ac:dyDescent="0.2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 x14ac:dyDescent="0.2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 x14ac:dyDescent="0.2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 x14ac:dyDescent="0.2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 x14ac:dyDescent="0.2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 x14ac:dyDescent="0.2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 x14ac:dyDescent="0.2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 x14ac:dyDescent="0.2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 x14ac:dyDescent="0.2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 x14ac:dyDescent="0.2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 x14ac:dyDescent="0.2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 x14ac:dyDescent="0.2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 x14ac:dyDescent="0.2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 x14ac:dyDescent="0.2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 x14ac:dyDescent="0.2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 x14ac:dyDescent="0.2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 x14ac:dyDescent="0.2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 x14ac:dyDescent="0.2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 x14ac:dyDescent="0.2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 x14ac:dyDescent="0.2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 x14ac:dyDescent="0.2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 x14ac:dyDescent="0.2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 x14ac:dyDescent="0.2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 x14ac:dyDescent="0.2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 x14ac:dyDescent="0.2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 x14ac:dyDescent="0.2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 x14ac:dyDescent="0.2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 x14ac:dyDescent="0.2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 x14ac:dyDescent="0.2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 x14ac:dyDescent="0.2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 x14ac:dyDescent="0.2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 x14ac:dyDescent="0.2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 x14ac:dyDescent="0.2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 x14ac:dyDescent="0.2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 x14ac:dyDescent="0.2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 x14ac:dyDescent="0.2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 x14ac:dyDescent="0.2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 x14ac:dyDescent="0.2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 x14ac:dyDescent="0.2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 x14ac:dyDescent="0.2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 x14ac:dyDescent="0.2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 x14ac:dyDescent="0.2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 x14ac:dyDescent="0.2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 x14ac:dyDescent="0.2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 x14ac:dyDescent="0.2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 x14ac:dyDescent="0.2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 x14ac:dyDescent="0.2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 x14ac:dyDescent="0.2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 x14ac:dyDescent="0.2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 x14ac:dyDescent="0.2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 x14ac:dyDescent="0.2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 x14ac:dyDescent="0.2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 x14ac:dyDescent="0.2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 x14ac:dyDescent="0.2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 x14ac:dyDescent="0.2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 x14ac:dyDescent="0.2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 x14ac:dyDescent="0.2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 x14ac:dyDescent="0.2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 x14ac:dyDescent="0.2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 x14ac:dyDescent="0.2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 x14ac:dyDescent="0.2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 x14ac:dyDescent="0.2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 x14ac:dyDescent="0.2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 x14ac:dyDescent="0.2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 x14ac:dyDescent="0.2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 x14ac:dyDescent="0.2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 x14ac:dyDescent="0.2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 x14ac:dyDescent="0.2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 x14ac:dyDescent="0.2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 x14ac:dyDescent="0.2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 x14ac:dyDescent="0.2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 x14ac:dyDescent="0.2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 x14ac:dyDescent="0.2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 x14ac:dyDescent="0.2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 x14ac:dyDescent="0.2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 x14ac:dyDescent="0.2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 x14ac:dyDescent="0.2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 x14ac:dyDescent="0.2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 x14ac:dyDescent="0.2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 x14ac:dyDescent="0.2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 x14ac:dyDescent="0.2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 x14ac:dyDescent="0.2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 x14ac:dyDescent="0.2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 x14ac:dyDescent="0.2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 x14ac:dyDescent="0.2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 x14ac:dyDescent="0.2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 x14ac:dyDescent="0.2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 x14ac:dyDescent="0.2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 x14ac:dyDescent="0.2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 x14ac:dyDescent="0.2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 x14ac:dyDescent="0.2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 x14ac:dyDescent="0.2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 x14ac:dyDescent="0.2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 x14ac:dyDescent="0.2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 x14ac:dyDescent="0.2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 x14ac:dyDescent="0.2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 x14ac:dyDescent="0.2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 x14ac:dyDescent="0.2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 x14ac:dyDescent="0.2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 x14ac:dyDescent="0.2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 x14ac:dyDescent="0.2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 x14ac:dyDescent="0.2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 x14ac:dyDescent="0.2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 x14ac:dyDescent="0.2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 x14ac:dyDescent="0.2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 x14ac:dyDescent="0.2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 x14ac:dyDescent="0.2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 x14ac:dyDescent="0.2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 x14ac:dyDescent="0.2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 x14ac:dyDescent="0.2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 x14ac:dyDescent="0.2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 x14ac:dyDescent="0.2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 x14ac:dyDescent="0.2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 x14ac:dyDescent="0.2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 x14ac:dyDescent="0.2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 x14ac:dyDescent="0.2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 x14ac:dyDescent="0.2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 x14ac:dyDescent="0.2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 x14ac:dyDescent="0.2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 x14ac:dyDescent="0.2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 x14ac:dyDescent="0.2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 x14ac:dyDescent="0.2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 x14ac:dyDescent="0.2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 x14ac:dyDescent="0.2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 x14ac:dyDescent="0.2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 x14ac:dyDescent="0.2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 x14ac:dyDescent="0.2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 x14ac:dyDescent="0.2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 x14ac:dyDescent="0.2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 x14ac:dyDescent="0.2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 x14ac:dyDescent="0.2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 x14ac:dyDescent="0.2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 x14ac:dyDescent="0.2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 x14ac:dyDescent="0.2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 x14ac:dyDescent="0.2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 x14ac:dyDescent="0.2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 x14ac:dyDescent="0.2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 x14ac:dyDescent="0.2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 x14ac:dyDescent="0.2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 x14ac:dyDescent="0.2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 x14ac:dyDescent="0.2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 x14ac:dyDescent="0.2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 x14ac:dyDescent="0.2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 x14ac:dyDescent="0.2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 x14ac:dyDescent="0.2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 x14ac:dyDescent="0.2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 x14ac:dyDescent="0.2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 x14ac:dyDescent="0.2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 x14ac:dyDescent="0.2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 x14ac:dyDescent="0.2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 x14ac:dyDescent="0.2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 x14ac:dyDescent="0.2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 x14ac:dyDescent="0.2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 x14ac:dyDescent="0.2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 x14ac:dyDescent="0.2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 x14ac:dyDescent="0.2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 x14ac:dyDescent="0.2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 x14ac:dyDescent="0.2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 x14ac:dyDescent="0.2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 x14ac:dyDescent="0.2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 x14ac:dyDescent="0.2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 x14ac:dyDescent="0.2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 x14ac:dyDescent="0.2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 x14ac:dyDescent="0.2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 x14ac:dyDescent="0.2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 x14ac:dyDescent="0.2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 x14ac:dyDescent="0.2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 x14ac:dyDescent="0.2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 x14ac:dyDescent="0.2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 x14ac:dyDescent="0.2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 x14ac:dyDescent="0.2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 x14ac:dyDescent="0.2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 x14ac:dyDescent="0.2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 x14ac:dyDescent="0.2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 x14ac:dyDescent="0.2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 x14ac:dyDescent="0.2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 x14ac:dyDescent="0.2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 x14ac:dyDescent="0.2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 x14ac:dyDescent="0.2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 x14ac:dyDescent="0.2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 x14ac:dyDescent="0.2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 x14ac:dyDescent="0.2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 x14ac:dyDescent="0.2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 x14ac:dyDescent="0.2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 x14ac:dyDescent="0.2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 x14ac:dyDescent="0.2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 x14ac:dyDescent="0.2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 x14ac:dyDescent="0.2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 x14ac:dyDescent="0.2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 x14ac:dyDescent="0.2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 x14ac:dyDescent="0.2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 x14ac:dyDescent="0.2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 x14ac:dyDescent="0.2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 x14ac:dyDescent="0.2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 x14ac:dyDescent="0.2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 x14ac:dyDescent="0.2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 x14ac:dyDescent="0.2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 x14ac:dyDescent="0.2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 x14ac:dyDescent="0.2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 x14ac:dyDescent="0.2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 x14ac:dyDescent="0.2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 x14ac:dyDescent="0.2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 x14ac:dyDescent="0.2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 x14ac:dyDescent="0.2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 x14ac:dyDescent="0.2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 x14ac:dyDescent="0.2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 x14ac:dyDescent="0.2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 x14ac:dyDescent="0.2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 x14ac:dyDescent="0.2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 x14ac:dyDescent="0.2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 x14ac:dyDescent="0.2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 x14ac:dyDescent="0.2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 x14ac:dyDescent="0.2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 x14ac:dyDescent="0.2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 x14ac:dyDescent="0.2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 x14ac:dyDescent="0.2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 x14ac:dyDescent="0.2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 x14ac:dyDescent="0.2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 x14ac:dyDescent="0.2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 x14ac:dyDescent="0.2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 x14ac:dyDescent="0.2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 x14ac:dyDescent="0.2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 x14ac:dyDescent="0.2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 x14ac:dyDescent="0.2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 x14ac:dyDescent="0.2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 x14ac:dyDescent="0.2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 x14ac:dyDescent="0.2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 x14ac:dyDescent="0.2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 x14ac:dyDescent="0.2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 x14ac:dyDescent="0.2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 x14ac:dyDescent="0.2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 x14ac:dyDescent="0.2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 x14ac:dyDescent="0.2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 x14ac:dyDescent="0.2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 x14ac:dyDescent="0.2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 x14ac:dyDescent="0.2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 x14ac:dyDescent="0.2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 x14ac:dyDescent="0.2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 x14ac:dyDescent="0.2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 x14ac:dyDescent="0.2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 x14ac:dyDescent="0.2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 x14ac:dyDescent="0.2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 x14ac:dyDescent="0.2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 x14ac:dyDescent="0.2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 x14ac:dyDescent="0.2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 x14ac:dyDescent="0.2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 x14ac:dyDescent="0.2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 x14ac:dyDescent="0.2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 x14ac:dyDescent="0.2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 x14ac:dyDescent="0.2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 x14ac:dyDescent="0.2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 x14ac:dyDescent="0.2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 x14ac:dyDescent="0.2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 x14ac:dyDescent="0.2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 x14ac:dyDescent="0.2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 x14ac:dyDescent="0.2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 x14ac:dyDescent="0.2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 x14ac:dyDescent="0.2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 x14ac:dyDescent="0.2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 x14ac:dyDescent="0.2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 x14ac:dyDescent="0.2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 x14ac:dyDescent="0.2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 x14ac:dyDescent="0.2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 x14ac:dyDescent="0.2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 x14ac:dyDescent="0.2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 x14ac:dyDescent="0.2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 x14ac:dyDescent="0.2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 x14ac:dyDescent="0.2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 x14ac:dyDescent="0.2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 x14ac:dyDescent="0.2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 x14ac:dyDescent="0.2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 x14ac:dyDescent="0.2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 x14ac:dyDescent="0.2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 x14ac:dyDescent="0.2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 x14ac:dyDescent="0.2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 x14ac:dyDescent="0.2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 x14ac:dyDescent="0.2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 x14ac:dyDescent="0.2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 x14ac:dyDescent="0.2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 x14ac:dyDescent="0.2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 x14ac:dyDescent="0.2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 x14ac:dyDescent="0.2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 x14ac:dyDescent="0.2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 x14ac:dyDescent="0.2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 x14ac:dyDescent="0.2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 x14ac:dyDescent="0.2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 x14ac:dyDescent="0.2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 x14ac:dyDescent="0.2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 x14ac:dyDescent="0.2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 x14ac:dyDescent="0.2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 x14ac:dyDescent="0.2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 x14ac:dyDescent="0.2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 x14ac:dyDescent="0.2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 x14ac:dyDescent="0.2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 x14ac:dyDescent="0.2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 x14ac:dyDescent="0.2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 x14ac:dyDescent="0.2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 x14ac:dyDescent="0.2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 x14ac:dyDescent="0.2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 x14ac:dyDescent="0.2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 x14ac:dyDescent="0.2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 x14ac:dyDescent="0.2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 x14ac:dyDescent="0.2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 x14ac:dyDescent="0.2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 x14ac:dyDescent="0.2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 x14ac:dyDescent="0.2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 x14ac:dyDescent="0.2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 x14ac:dyDescent="0.2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 x14ac:dyDescent="0.2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 x14ac:dyDescent="0.2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 x14ac:dyDescent="0.2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 x14ac:dyDescent="0.2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 x14ac:dyDescent="0.2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 x14ac:dyDescent="0.2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 x14ac:dyDescent="0.2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 x14ac:dyDescent="0.2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 x14ac:dyDescent="0.2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 x14ac:dyDescent="0.2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 x14ac:dyDescent="0.2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 x14ac:dyDescent="0.2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 x14ac:dyDescent="0.2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 x14ac:dyDescent="0.2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 x14ac:dyDescent="0.2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 x14ac:dyDescent="0.2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 x14ac:dyDescent="0.2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 x14ac:dyDescent="0.2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 x14ac:dyDescent="0.2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 x14ac:dyDescent="0.2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 x14ac:dyDescent="0.2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 x14ac:dyDescent="0.2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 x14ac:dyDescent="0.2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 x14ac:dyDescent="0.2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 x14ac:dyDescent="0.2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 x14ac:dyDescent="0.2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 x14ac:dyDescent="0.2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 x14ac:dyDescent="0.2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 x14ac:dyDescent="0.2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 x14ac:dyDescent="0.2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 x14ac:dyDescent="0.2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 x14ac:dyDescent="0.2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 x14ac:dyDescent="0.2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 x14ac:dyDescent="0.2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 x14ac:dyDescent="0.2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 x14ac:dyDescent="0.2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 x14ac:dyDescent="0.2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 x14ac:dyDescent="0.2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 x14ac:dyDescent="0.2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 x14ac:dyDescent="0.2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 x14ac:dyDescent="0.2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 x14ac:dyDescent="0.2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 x14ac:dyDescent="0.2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 x14ac:dyDescent="0.2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 x14ac:dyDescent="0.2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 x14ac:dyDescent="0.2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 x14ac:dyDescent="0.2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 x14ac:dyDescent="0.2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 x14ac:dyDescent="0.2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 x14ac:dyDescent="0.2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 x14ac:dyDescent="0.2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 x14ac:dyDescent="0.2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 x14ac:dyDescent="0.2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 x14ac:dyDescent="0.2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 x14ac:dyDescent="0.2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 x14ac:dyDescent="0.2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 x14ac:dyDescent="0.2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 x14ac:dyDescent="0.2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 x14ac:dyDescent="0.2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 x14ac:dyDescent="0.2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 x14ac:dyDescent="0.2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 x14ac:dyDescent="0.2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 x14ac:dyDescent="0.2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 x14ac:dyDescent="0.2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 x14ac:dyDescent="0.2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 x14ac:dyDescent="0.2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 x14ac:dyDescent="0.2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 x14ac:dyDescent="0.2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 x14ac:dyDescent="0.2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 x14ac:dyDescent="0.2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 x14ac:dyDescent="0.2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 x14ac:dyDescent="0.2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 x14ac:dyDescent="0.2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 x14ac:dyDescent="0.2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 x14ac:dyDescent="0.2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 x14ac:dyDescent="0.2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 x14ac:dyDescent="0.2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 x14ac:dyDescent="0.2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 x14ac:dyDescent="0.2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 x14ac:dyDescent="0.2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 x14ac:dyDescent="0.2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 x14ac:dyDescent="0.2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 x14ac:dyDescent="0.2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 x14ac:dyDescent="0.2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 x14ac:dyDescent="0.2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 x14ac:dyDescent="0.2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 x14ac:dyDescent="0.2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 x14ac:dyDescent="0.2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 x14ac:dyDescent="0.2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 x14ac:dyDescent="0.2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 x14ac:dyDescent="0.2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 x14ac:dyDescent="0.2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 x14ac:dyDescent="0.2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 x14ac:dyDescent="0.2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 x14ac:dyDescent="0.2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 x14ac:dyDescent="0.2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 x14ac:dyDescent="0.2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 x14ac:dyDescent="0.2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 x14ac:dyDescent="0.2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 x14ac:dyDescent="0.2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 x14ac:dyDescent="0.2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 x14ac:dyDescent="0.2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 x14ac:dyDescent="0.2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 x14ac:dyDescent="0.2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 x14ac:dyDescent="0.2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 x14ac:dyDescent="0.2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 x14ac:dyDescent="0.2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 x14ac:dyDescent="0.2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 x14ac:dyDescent="0.2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 x14ac:dyDescent="0.2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 x14ac:dyDescent="0.2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 x14ac:dyDescent="0.2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 x14ac:dyDescent="0.2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 x14ac:dyDescent="0.2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 x14ac:dyDescent="0.2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 x14ac:dyDescent="0.2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 x14ac:dyDescent="0.2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 x14ac:dyDescent="0.2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 x14ac:dyDescent="0.2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 x14ac:dyDescent="0.2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 x14ac:dyDescent="0.2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 x14ac:dyDescent="0.2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 x14ac:dyDescent="0.2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 x14ac:dyDescent="0.2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 x14ac:dyDescent="0.2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 x14ac:dyDescent="0.2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 x14ac:dyDescent="0.2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 x14ac:dyDescent="0.2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 x14ac:dyDescent="0.2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 x14ac:dyDescent="0.2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 x14ac:dyDescent="0.2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 x14ac:dyDescent="0.2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 x14ac:dyDescent="0.2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 x14ac:dyDescent="0.2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 x14ac:dyDescent="0.2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 x14ac:dyDescent="0.2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 x14ac:dyDescent="0.2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 x14ac:dyDescent="0.2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 x14ac:dyDescent="0.2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 x14ac:dyDescent="0.2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 x14ac:dyDescent="0.2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 x14ac:dyDescent="0.2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 x14ac:dyDescent="0.2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 x14ac:dyDescent="0.2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 x14ac:dyDescent="0.2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 x14ac:dyDescent="0.2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 x14ac:dyDescent="0.2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 x14ac:dyDescent="0.2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 x14ac:dyDescent="0.2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 x14ac:dyDescent="0.2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 x14ac:dyDescent="0.2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 x14ac:dyDescent="0.2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 x14ac:dyDescent="0.2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 x14ac:dyDescent="0.2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 x14ac:dyDescent="0.2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 x14ac:dyDescent="0.2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 x14ac:dyDescent="0.2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 x14ac:dyDescent="0.2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 x14ac:dyDescent="0.2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 x14ac:dyDescent="0.2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 x14ac:dyDescent="0.2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 x14ac:dyDescent="0.2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 x14ac:dyDescent="0.2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 x14ac:dyDescent="0.2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 x14ac:dyDescent="0.2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 x14ac:dyDescent="0.2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 x14ac:dyDescent="0.2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 x14ac:dyDescent="0.2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 x14ac:dyDescent="0.2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 x14ac:dyDescent="0.2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 x14ac:dyDescent="0.2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 x14ac:dyDescent="0.2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 x14ac:dyDescent="0.2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 x14ac:dyDescent="0.2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 x14ac:dyDescent="0.2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 x14ac:dyDescent="0.2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 x14ac:dyDescent="0.2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 x14ac:dyDescent="0.2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 x14ac:dyDescent="0.2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 x14ac:dyDescent="0.2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 x14ac:dyDescent="0.2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 x14ac:dyDescent="0.2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 x14ac:dyDescent="0.2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 x14ac:dyDescent="0.2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 x14ac:dyDescent="0.2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 x14ac:dyDescent="0.2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 x14ac:dyDescent="0.2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 x14ac:dyDescent="0.2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 x14ac:dyDescent="0.2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 x14ac:dyDescent="0.2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 x14ac:dyDescent="0.2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 x14ac:dyDescent="0.2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 x14ac:dyDescent="0.2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 x14ac:dyDescent="0.2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 x14ac:dyDescent="0.2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 x14ac:dyDescent="0.2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 x14ac:dyDescent="0.2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 x14ac:dyDescent="0.2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 x14ac:dyDescent="0.2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 x14ac:dyDescent="0.2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 x14ac:dyDescent="0.2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 x14ac:dyDescent="0.2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 x14ac:dyDescent="0.2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 x14ac:dyDescent="0.2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 x14ac:dyDescent="0.2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 x14ac:dyDescent="0.2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 x14ac:dyDescent="0.2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 x14ac:dyDescent="0.2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 x14ac:dyDescent="0.2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 x14ac:dyDescent="0.2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 x14ac:dyDescent="0.2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 x14ac:dyDescent="0.2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 x14ac:dyDescent="0.2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 x14ac:dyDescent="0.2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 x14ac:dyDescent="0.2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 x14ac:dyDescent="0.2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 x14ac:dyDescent="0.2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 x14ac:dyDescent="0.2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 x14ac:dyDescent="0.2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 x14ac:dyDescent="0.2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 x14ac:dyDescent="0.2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 x14ac:dyDescent="0.2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 x14ac:dyDescent="0.2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 x14ac:dyDescent="0.2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 x14ac:dyDescent="0.2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 x14ac:dyDescent="0.2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 x14ac:dyDescent="0.2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 x14ac:dyDescent="0.2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 x14ac:dyDescent="0.2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 x14ac:dyDescent="0.2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 x14ac:dyDescent="0.2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 x14ac:dyDescent="0.2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 x14ac:dyDescent="0.2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 x14ac:dyDescent="0.2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 x14ac:dyDescent="0.2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 x14ac:dyDescent="0.2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 x14ac:dyDescent="0.2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 x14ac:dyDescent="0.2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 x14ac:dyDescent="0.2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 x14ac:dyDescent="0.2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 x14ac:dyDescent="0.2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 x14ac:dyDescent="0.2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 x14ac:dyDescent="0.2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 x14ac:dyDescent="0.2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 x14ac:dyDescent="0.2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 x14ac:dyDescent="0.2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 x14ac:dyDescent="0.2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 x14ac:dyDescent="0.2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 x14ac:dyDescent="0.2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 x14ac:dyDescent="0.2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 x14ac:dyDescent="0.2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 x14ac:dyDescent="0.2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 x14ac:dyDescent="0.2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 x14ac:dyDescent="0.2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 x14ac:dyDescent="0.2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 x14ac:dyDescent="0.2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 x14ac:dyDescent="0.2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 x14ac:dyDescent="0.2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 x14ac:dyDescent="0.2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 x14ac:dyDescent="0.2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 x14ac:dyDescent="0.2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 x14ac:dyDescent="0.2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 x14ac:dyDescent="0.2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 x14ac:dyDescent="0.2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 x14ac:dyDescent="0.2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 x14ac:dyDescent="0.2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 x14ac:dyDescent="0.2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 x14ac:dyDescent="0.2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 x14ac:dyDescent="0.2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 x14ac:dyDescent="0.2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 x14ac:dyDescent="0.2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 x14ac:dyDescent="0.2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 x14ac:dyDescent="0.2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 x14ac:dyDescent="0.2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 x14ac:dyDescent="0.2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 x14ac:dyDescent="0.2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 x14ac:dyDescent="0.2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 x14ac:dyDescent="0.2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 x14ac:dyDescent="0.2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 x14ac:dyDescent="0.2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 x14ac:dyDescent="0.2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 x14ac:dyDescent="0.2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 x14ac:dyDescent="0.2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 x14ac:dyDescent="0.2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 x14ac:dyDescent="0.2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 x14ac:dyDescent="0.2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 x14ac:dyDescent="0.2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 x14ac:dyDescent="0.2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 x14ac:dyDescent="0.2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 x14ac:dyDescent="0.2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 x14ac:dyDescent="0.2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 x14ac:dyDescent="0.2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 x14ac:dyDescent="0.2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 x14ac:dyDescent="0.2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 x14ac:dyDescent="0.2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 x14ac:dyDescent="0.2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 x14ac:dyDescent="0.2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 x14ac:dyDescent="0.2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 x14ac:dyDescent="0.2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 x14ac:dyDescent="0.2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 x14ac:dyDescent="0.2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 x14ac:dyDescent="0.2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 x14ac:dyDescent="0.2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 x14ac:dyDescent="0.2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 x14ac:dyDescent="0.2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 x14ac:dyDescent="0.2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 x14ac:dyDescent="0.2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 x14ac:dyDescent="0.2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 x14ac:dyDescent="0.2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 x14ac:dyDescent="0.2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 x14ac:dyDescent="0.2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 x14ac:dyDescent="0.2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 x14ac:dyDescent="0.2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 x14ac:dyDescent="0.2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 x14ac:dyDescent="0.2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 x14ac:dyDescent="0.2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 x14ac:dyDescent="0.2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 x14ac:dyDescent="0.2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 x14ac:dyDescent="0.2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 x14ac:dyDescent="0.2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 x14ac:dyDescent="0.2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 x14ac:dyDescent="0.2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 x14ac:dyDescent="0.2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 x14ac:dyDescent="0.2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 x14ac:dyDescent="0.2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 x14ac:dyDescent="0.2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 x14ac:dyDescent="0.2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 x14ac:dyDescent="0.2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 x14ac:dyDescent="0.2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 x14ac:dyDescent="0.2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 x14ac:dyDescent="0.2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 x14ac:dyDescent="0.2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 x14ac:dyDescent="0.2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 x14ac:dyDescent="0.2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 x14ac:dyDescent="0.2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 x14ac:dyDescent="0.2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 x14ac:dyDescent="0.2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 x14ac:dyDescent="0.2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 x14ac:dyDescent="0.2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 x14ac:dyDescent="0.2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 x14ac:dyDescent="0.2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 x14ac:dyDescent="0.2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 x14ac:dyDescent="0.2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 x14ac:dyDescent="0.2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 x14ac:dyDescent="0.2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 x14ac:dyDescent="0.2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 x14ac:dyDescent="0.2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 x14ac:dyDescent="0.2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 x14ac:dyDescent="0.2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 x14ac:dyDescent="0.2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 x14ac:dyDescent="0.2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 x14ac:dyDescent="0.2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 x14ac:dyDescent="0.2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 x14ac:dyDescent="0.2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 x14ac:dyDescent="0.2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 x14ac:dyDescent="0.2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 x14ac:dyDescent="0.2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 x14ac:dyDescent="0.2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 x14ac:dyDescent="0.2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 x14ac:dyDescent="0.2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 x14ac:dyDescent="0.2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 x14ac:dyDescent="0.2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 x14ac:dyDescent="0.2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 x14ac:dyDescent="0.2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 x14ac:dyDescent="0.2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 x14ac:dyDescent="0.2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 x14ac:dyDescent="0.2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 x14ac:dyDescent="0.2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 x14ac:dyDescent="0.2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 x14ac:dyDescent="0.2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 x14ac:dyDescent="0.2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 x14ac:dyDescent="0.2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 x14ac:dyDescent="0.2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 x14ac:dyDescent="0.2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 x14ac:dyDescent="0.2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 x14ac:dyDescent="0.2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 x14ac:dyDescent="0.2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 x14ac:dyDescent="0.2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 x14ac:dyDescent="0.2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 x14ac:dyDescent="0.2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 x14ac:dyDescent="0.2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 x14ac:dyDescent="0.2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 x14ac:dyDescent="0.2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 x14ac:dyDescent="0.2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 x14ac:dyDescent="0.2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 x14ac:dyDescent="0.2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 x14ac:dyDescent="0.2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 x14ac:dyDescent="0.2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 x14ac:dyDescent="0.2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 x14ac:dyDescent="0.2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 x14ac:dyDescent="0.2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 x14ac:dyDescent="0.2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 x14ac:dyDescent="0.2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 x14ac:dyDescent="0.2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 x14ac:dyDescent="0.2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 x14ac:dyDescent="0.2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 x14ac:dyDescent="0.2">
      <c r="A1029" s="97" t="s">
        <v>6406</v>
      </c>
      <c r="B1029" s="101">
        <v>99999</v>
      </c>
      <c r="C1029" s="102" t="s">
        <v>2026</v>
      </c>
      <c r="D1029" s="102"/>
    </row>
    <row r="1030" spans="1:4" x14ac:dyDescent="0.2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 x14ac:dyDescent="0.2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 x14ac:dyDescent="0.2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 x14ac:dyDescent="0.2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 x14ac:dyDescent="0.2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 x14ac:dyDescent="0.2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 x14ac:dyDescent="0.2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 x14ac:dyDescent="0.2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 x14ac:dyDescent="0.2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 x14ac:dyDescent="0.2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 x14ac:dyDescent="0.2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 x14ac:dyDescent="0.2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 x14ac:dyDescent="0.2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 x14ac:dyDescent="0.2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 x14ac:dyDescent="0.2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 x14ac:dyDescent="0.2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 x14ac:dyDescent="0.2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 x14ac:dyDescent="0.2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 x14ac:dyDescent="0.2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 x14ac:dyDescent="0.2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 x14ac:dyDescent="0.2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 x14ac:dyDescent="0.2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 x14ac:dyDescent="0.2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 x14ac:dyDescent="0.2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 x14ac:dyDescent="0.2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 x14ac:dyDescent="0.2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 x14ac:dyDescent="0.2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 x14ac:dyDescent="0.2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 x14ac:dyDescent="0.2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 x14ac:dyDescent="0.2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 x14ac:dyDescent="0.2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 x14ac:dyDescent="0.2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 x14ac:dyDescent="0.2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 x14ac:dyDescent="0.2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 x14ac:dyDescent="0.2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 x14ac:dyDescent="0.2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 x14ac:dyDescent="0.2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 x14ac:dyDescent="0.2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 x14ac:dyDescent="0.2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 x14ac:dyDescent="0.2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 x14ac:dyDescent="0.2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 x14ac:dyDescent="0.2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 x14ac:dyDescent="0.2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 x14ac:dyDescent="0.2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 x14ac:dyDescent="0.2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 x14ac:dyDescent="0.2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 x14ac:dyDescent="0.2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 x14ac:dyDescent="0.2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 x14ac:dyDescent="0.2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 x14ac:dyDescent="0.2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 x14ac:dyDescent="0.2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 x14ac:dyDescent="0.2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 x14ac:dyDescent="0.2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 x14ac:dyDescent="0.2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 x14ac:dyDescent="0.2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 x14ac:dyDescent="0.2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 x14ac:dyDescent="0.2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 x14ac:dyDescent="0.2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 x14ac:dyDescent="0.2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 x14ac:dyDescent="0.2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 x14ac:dyDescent="0.2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 x14ac:dyDescent="0.2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 x14ac:dyDescent="0.2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 x14ac:dyDescent="0.2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 x14ac:dyDescent="0.2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 x14ac:dyDescent="0.2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 x14ac:dyDescent="0.2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 x14ac:dyDescent="0.2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 x14ac:dyDescent="0.2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 x14ac:dyDescent="0.2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 x14ac:dyDescent="0.2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 x14ac:dyDescent="0.2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 x14ac:dyDescent="0.2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 x14ac:dyDescent="0.2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 x14ac:dyDescent="0.2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 x14ac:dyDescent="0.2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 x14ac:dyDescent="0.2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 x14ac:dyDescent="0.2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 x14ac:dyDescent="0.2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 x14ac:dyDescent="0.2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 x14ac:dyDescent="0.2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 x14ac:dyDescent="0.2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 x14ac:dyDescent="0.2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 x14ac:dyDescent="0.2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 x14ac:dyDescent="0.2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 x14ac:dyDescent="0.2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 x14ac:dyDescent="0.2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 x14ac:dyDescent="0.2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 x14ac:dyDescent="0.2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 x14ac:dyDescent="0.2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 x14ac:dyDescent="0.2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 x14ac:dyDescent="0.2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 x14ac:dyDescent="0.2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 x14ac:dyDescent="0.2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 x14ac:dyDescent="0.2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 x14ac:dyDescent="0.2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 x14ac:dyDescent="0.2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 x14ac:dyDescent="0.2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 x14ac:dyDescent="0.2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 x14ac:dyDescent="0.2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 x14ac:dyDescent="0.2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 x14ac:dyDescent="0.2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 x14ac:dyDescent="0.2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 x14ac:dyDescent="0.2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 x14ac:dyDescent="0.2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 x14ac:dyDescent="0.2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 x14ac:dyDescent="0.2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 x14ac:dyDescent="0.2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 x14ac:dyDescent="0.2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 x14ac:dyDescent="0.2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 x14ac:dyDescent="0.2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 x14ac:dyDescent="0.2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 x14ac:dyDescent="0.2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 x14ac:dyDescent="0.2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 x14ac:dyDescent="0.2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 x14ac:dyDescent="0.2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 x14ac:dyDescent="0.2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 x14ac:dyDescent="0.2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 x14ac:dyDescent="0.2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 x14ac:dyDescent="0.2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 x14ac:dyDescent="0.2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 x14ac:dyDescent="0.2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 x14ac:dyDescent="0.2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 x14ac:dyDescent="0.2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 x14ac:dyDescent="0.2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 x14ac:dyDescent="0.2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 x14ac:dyDescent="0.2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 x14ac:dyDescent="0.2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 x14ac:dyDescent="0.2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 x14ac:dyDescent="0.2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 x14ac:dyDescent="0.2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 x14ac:dyDescent="0.2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 x14ac:dyDescent="0.2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 x14ac:dyDescent="0.2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 x14ac:dyDescent="0.2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 x14ac:dyDescent="0.2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 x14ac:dyDescent="0.2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 x14ac:dyDescent="0.2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 x14ac:dyDescent="0.2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 x14ac:dyDescent="0.2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 x14ac:dyDescent="0.2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 x14ac:dyDescent="0.2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 x14ac:dyDescent="0.2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 x14ac:dyDescent="0.2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 x14ac:dyDescent="0.2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 x14ac:dyDescent="0.2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 x14ac:dyDescent="0.2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 x14ac:dyDescent="0.2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 x14ac:dyDescent="0.2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 x14ac:dyDescent="0.2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 x14ac:dyDescent="0.2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 x14ac:dyDescent="0.2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 x14ac:dyDescent="0.2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 x14ac:dyDescent="0.2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 x14ac:dyDescent="0.2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 x14ac:dyDescent="0.2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 x14ac:dyDescent="0.2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 x14ac:dyDescent="0.2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 x14ac:dyDescent="0.2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 x14ac:dyDescent="0.2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 x14ac:dyDescent="0.2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 x14ac:dyDescent="0.2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 x14ac:dyDescent="0.2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 x14ac:dyDescent="0.2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 x14ac:dyDescent="0.2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 x14ac:dyDescent="0.2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 x14ac:dyDescent="0.2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 x14ac:dyDescent="0.2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 x14ac:dyDescent="0.2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 x14ac:dyDescent="0.2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 x14ac:dyDescent="0.2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 x14ac:dyDescent="0.2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 x14ac:dyDescent="0.2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 x14ac:dyDescent="0.2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 x14ac:dyDescent="0.2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 x14ac:dyDescent="0.2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 x14ac:dyDescent="0.2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 x14ac:dyDescent="0.2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 x14ac:dyDescent="0.2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 x14ac:dyDescent="0.2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 x14ac:dyDescent="0.2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 x14ac:dyDescent="0.2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 x14ac:dyDescent="0.2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 x14ac:dyDescent="0.2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 x14ac:dyDescent="0.2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 x14ac:dyDescent="0.2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 x14ac:dyDescent="0.2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 x14ac:dyDescent="0.2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 x14ac:dyDescent="0.2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 x14ac:dyDescent="0.2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 x14ac:dyDescent="0.2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 x14ac:dyDescent="0.2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 x14ac:dyDescent="0.2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 x14ac:dyDescent="0.2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 x14ac:dyDescent="0.2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 x14ac:dyDescent="0.2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 x14ac:dyDescent="0.2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 x14ac:dyDescent="0.2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 x14ac:dyDescent="0.2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 x14ac:dyDescent="0.2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 x14ac:dyDescent="0.2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 x14ac:dyDescent="0.2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 x14ac:dyDescent="0.2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 x14ac:dyDescent="0.2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 x14ac:dyDescent="0.2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 x14ac:dyDescent="0.2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 x14ac:dyDescent="0.2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 x14ac:dyDescent="0.2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 x14ac:dyDescent="0.2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 x14ac:dyDescent="0.2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 x14ac:dyDescent="0.2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 x14ac:dyDescent="0.2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 x14ac:dyDescent="0.2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 x14ac:dyDescent="0.2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 x14ac:dyDescent="0.2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 x14ac:dyDescent="0.2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 x14ac:dyDescent="0.2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 x14ac:dyDescent="0.2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 x14ac:dyDescent="0.2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 x14ac:dyDescent="0.2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 x14ac:dyDescent="0.2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 x14ac:dyDescent="0.2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 x14ac:dyDescent="0.2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 x14ac:dyDescent="0.2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 x14ac:dyDescent="0.2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 x14ac:dyDescent="0.2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 x14ac:dyDescent="0.2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 x14ac:dyDescent="0.2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 x14ac:dyDescent="0.2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 x14ac:dyDescent="0.2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 x14ac:dyDescent="0.2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 x14ac:dyDescent="0.2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 x14ac:dyDescent="0.2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 x14ac:dyDescent="0.2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 x14ac:dyDescent="0.2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 x14ac:dyDescent="0.2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 x14ac:dyDescent="0.2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 x14ac:dyDescent="0.2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 x14ac:dyDescent="0.2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 x14ac:dyDescent="0.2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 x14ac:dyDescent="0.2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 x14ac:dyDescent="0.2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 x14ac:dyDescent="0.2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 x14ac:dyDescent="0.2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 x14ac:dyDescent="0.2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 x14ac:dyDescent="0.2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 x14ac:dyDescent="0.2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 x14ac:dyDescent="0.2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 x14ac:dyDescent="0.2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 x14ac:dyDescent="0.2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 x14ac:dyDescent="0.2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 x14ac:dyDescent="0.2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 x14ac:dyDescent="0.2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 x14ac:dyDescent="0.2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 x14ac:dyDescent="0.2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 x14ac:dyDescent="0.2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 x14ac:dyDescent="0.2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 x14ac:dyDescent="0.2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 x14ac:dyDescent="0.2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 x14ac:dyDescent="0.2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 x14ac:dyDescent="0.2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 x14ac:dyDescent="0.2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 x14ac:dyDescent="0.2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 x14ac:dyDescent="0.2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 x14ac:dyDescent="0.2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 x14ac:dyDescent="0.2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 x14ac:dyDescent="0.2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 x14ac:dyDescent="0.2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 x14ac:dyDescent="0.2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 x14ac:dyDescent="0.2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 x14ac:dyDescent="0.2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 x14ac:dyDescent="0.2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 x14ac:dyDescent="0.2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 x14ac:dyDescent="0.2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 x14ac:dyDescent="0.2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 x14ac:dyDescent="0.2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 x14ac:dyDescent="0.2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 x14ac:dyDescent="0.2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 x14ac:dyDescent="0.2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 x14ac:dyDescent="0.2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 x14ac:dyDescent="0.2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 x14ac:dyDescent="0.2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 x14ac:dyDescent="0.2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 x14ac:dyDescent="0.2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 x14ac:dyDescent="0.2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 x14ac:dyDescent="0.2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 x14ac:dyDescent="0.2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 x14ac:dyDescent="0.2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 x14ac:dyDescent="0.2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 x14ac:dyDescent="0.2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 x14ac:dyDescent="0.2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 x14ac:dyDescent="0.2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 x14ac:dyDescent="0.2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 x14ac:dyDescent="0.2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 x14ac:dyDescent="0.2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 x14ac:dyDescent="0.2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 x14ac:dyDescent="0.2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 x14ac:dyDescent="0.2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 x14ac:dyDescent="0.2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 x14ac:dyDescent="0.2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 x14ac:dyDescent="0.2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 x14ac:dyDescent="0.2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 x14ac:dyDescent="0.2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 x14ac:dyDescent="0.2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 x14ac:dyDescent="0.2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 x14ac:dyDescent="0.2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 x14ac:dyDescent="0.2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 x14ac:dyDescent="0.2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 x14ac:dyDescent="0.2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 x14ac:dyDescent="0.2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 x14ac:dyDescent="0.2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 x14ac:dyDescent="0.2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 x14ac:dyDescent="0.2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 x14ac:dyDescent="0.2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 x14ac:dyDescent="0.2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 x14ac:dyDescent="0.2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 x14ac:dyDescent="0.2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 x14ac:dyDescent="0.2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 x14ac:dyDescent="0.2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 x14ac:dyDescent="0.2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 x14ac:dyDescent="0.2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 x14ac:dyDescent="0.2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 x14ac:dyDescent="0.2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 x14ac:dyDescent="0.2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 x14ac:dyDescent="0.2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 x14ac:dyDescent="0.2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 x14ac:dyDescent="0.2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 x14ac:dyDescent="0.2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 x14ac:dyDescent="0.2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 x14ac:dyDescent="0.2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 x14ac:dyDescent="0.2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 x14ac:dyDescent="0.2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 x14ac:dyDescent="0.2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 x14ac:dyDescent="0.2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 x14ac:dyDescent="0.2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 x14ac:dyDescent="0.2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 x14ac:dyDescent="0.2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 x14ac:dyDescent="0.2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 x14ac:dyDescent="0.2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 x14ac:dyDescent="0.2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 x14ac:dyDescent="0.2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 x14ac:dyDescent="0.2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 x14ac:dyDescent="0.2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 x14ac:dyDescent="0.2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 x14ac:dyDescent="0.2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 x14ac:dyDescent="0.2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 x14ac:dyDescent="0.2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 x14ac:dyDescent="0.2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 x14ac:dyDescent="0.2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 x14ac:dyDescent="0.2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 x14ac:dyDescent="0.2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 x14ac:dyDescent="0.2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 x14ac:dyDescent="0.2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 x14ac:dyDescent="0.2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 x14ac:dyDescent="0.2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 x14ac:dyDescent="0.2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 x14ac:dyDescent="0.2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 x14ac:dyDescent="0.2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 x14ac:dyDescent="0.2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 x14ac:dyDescent="0.2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 x14ac:dyDescent="0.2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 x14ac:dyDescent="0.2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 x14ac:dyDescent="0.2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 x14ac:dyDescent="0.2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 x14ac:dyDescent="0.2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 x14ac:dyDescent="0.2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 x14ac:dyDescent="0.2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 x14ac:dyDescent="0.2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 x14ac:dyDescent="0.2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 x14ac:dyDescent="0.2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 x14ac:dyDescent="0.2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 x14ac:dyDescent="0.2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 x14ac:dyDescent="0.2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 x14ac:dyDescent="0.2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 x14ac:dyDescent="0.2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 x14ac:dyDescent="0.2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 x14ac:dyDescent="0.2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 x14ac:dyDescent="0.2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 x14ac:dyDescent="0.2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 x14ac:dyDescent="0.2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 x14ac:dyDescent="0.2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 x14ac:dyDescent="0.2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 x14ac:dyDescent="0.2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 x14ac:dyDescent="0.2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 x14ac:dyDescent="0.2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 x14ac:dyDescent="0.2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 x14ac:dyDescent="0.2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 x14ac:dyDescent="0.2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 x14ac:dyDescent="0.2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 x14ac:dyDescent="0.2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 x14ac:dyDescent="0.2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 x14ac:dyDescent="0.2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 x14ac:dyDescent="0.2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 x14ac:dyDescent="0.2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 x14ac:dyDescent="0.2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 x14ac:dyDescent="0.2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 x14ac:dyDescent="0.2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 x14ac:dyDescent="0.2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 x14ac:dyDescent="0.2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 x14ac:dyDescent="0.2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 x14ac:dyDescent="0.2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 x14ac:dyDescent="0.2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 x14ac:dyDescent="0.2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 x14ac:dyDescent="0.2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 x14ac:dyDescent="0.2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 x14ac:dyDescent="0.2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 x14ac:dyDescent="0.2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 x14ac:dyDescent="0.2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 x14ac:dyDescent="0.2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 x14ac:dyDescent="0.2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 x14ac:dyDescent="0.2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 x14ac:dyDescent="0.2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 x14ac:dyDescent="0.2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 x14ac:dyDescent="0.2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 x14ac:dyDescent="0.2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 x14ac:dyDescent="0.2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 x14ac:dyDescent="0.2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 x14ac:dyDescent="0.2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 x14ac:dyDescent="0.2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 x14ac:dyDescent="0.2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 x14ac:dyDescent="0.2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 x14ac:dyDescent="0.2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 x14ac:dyDescent="0.2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 x14ac:dyDescent="0.2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 x14ac:dyDescent="0.2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 x14ac:dyDescent="0.2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 x14ac:dyDescent="0.2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 x14ac:dyDescent="0.2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 x14ac:dyDescent="0.2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 x14ac:dyDescent="0.2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 x14ac:dyDescent="0.2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 x14ac:dyDescent="0.2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 x14ac:dyDescent="0.2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 x14ac:dyDescent="0.2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 x14ac:dyDescent="0.2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 x14ac:dyDescent="0.2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 x14ac:dyDescent="0.2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 x14ac:dyDescent="0.2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 x14ac:dyDescent="0.2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 x14ac:dyDescent="0.2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 x14ac:dyDescent="0.2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 x14ac:dyDescent="0.2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 x14ac:dyDescent="0.2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 x14ac:dyDescent="0.2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 x14ac:dyDescent="0.2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 x14ac:dyDescent="0.2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 x14ac:dyDescent="0.2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 x14ac:dyDescent="0.2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 x14ac:dyDescent="0.2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 x14ac:dyDescent="0.2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 x14ac:dyDescent="0.2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 x14ac:dyDescent="0.2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 x14ac:dyDescent="0.2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 x14ac:dyDescent="0.2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 x14ac:dyDescent="0.2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 x14ac:dyDescent="0.2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 x14ac:dyDescent="0.2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 x14ac:dyDescent="0.2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 x14ac:dyDescent="0.2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 x14ac:dyDescent="0.2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 x14ac:dyDescent="0.2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 x14ac:dyDescent="0.2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 x14ac:dyDescent="0.2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 x14ac:dyDescent="0.2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 x14ac:dyDescent="0.2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 x14ac:dyDescent="0.2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 x14ac:dyDescent="0.2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 x14ac:dyDescent="0.2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 x14ac:dyDescent="0.2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 x14ac:dyDescent="0.2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 x14ac:dyDescent="0.2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 x14ac:dyDescent="0.2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 x14ac:dyDescent="0.2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 x14ac:dyDescent="0.2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 x14ac:dyDescent="0.2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 x14ac:dyDescent="0.2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 x14ac:dyDescent="0.2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 x14ac:dyDescent="0.2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 x14ac:dyDescent="0.2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 x14ac:dyDescent="0.2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 x14ac:dyDescent="0.2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 x14ac:dyDescent="0.2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 x14ac:dyDescent="0.2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 x14ac:dyDescent="0.2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 x14ac:dyDescent="0.2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 x14ac:dyDescent="0.2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 x14ac:dyDescent="0.2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 x14ac:dyDescent="0.2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 x14ac:dyDescent="0.2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 x14ac:dyDescent="0.2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 x14ac:dyDescent="0.2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 x14ac:dyDescent="0.2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 x14ac:dyDescent="0.2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 x14ac:dyDescent="0.2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 x14ac:dyDescent="0.2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 x14ac:dyDescent="0.2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 x14ac:dyDescent="0.2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 x14ac:dyDescent="0.2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 x14ac:dyDescent="0.2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 x14ac:dyDescent="0.2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 x14ac:dyDescent="0.2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 x14ac:dyDescent="0.2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 x14ac:dyDescent="0.2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 x14ac:dyDescent="0.2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 x14ac:dyDescent="0.2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 x14ac:dyDescent="0.2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 x14ac:dyDescent="0.2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 x14ac:dyDescent="0.2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 x14ac:dyDescent="0.2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 x14ac:dyDescent="0.2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 x14ac:dyDescent="0.2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 x14ac:dyDescent="0.2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 x14ac:dyDescent="0.2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 x14ac:dyDescent="0.2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 x14ac:dyDescent="0.2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 x14ac:dyDescent="0.2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 x14ac:dyDescent="0.2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 x14ac:dyDescent="0.2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 x14ac:dyDescent="0.2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 x14ac:dyDescent="0.2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 x14ac:dyDescent="0.2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 x14ac:dyDescent="0.2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 x14ac:dyDescent="0.2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 x14ac:dyDescent="0.2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 x14ac:dyDescent="0.2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 x14ac:dyDescent="0.2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 x14ac:dyDescent="0.2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 x14ac:dyDescent="0.2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 x14ac:dyDescent="0.2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 x14ac:dyDescent="0.2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 x14ac:dyDescent="0.2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 x14ac:dyDescent="0.2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 x14ac:dyDescent="0.2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 x14ac:dyDescent="0.2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 x14ac:dyDescent="0.2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 x14ac:dyDescent="0.2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 x14ac:dyDescent="0.2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 x14ac:dyDescent="0.2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 x14ac:dyDescent="0.2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 x14ac:dyDescent="0.2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 x14ac:dyDescent="0.2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 x14ac:dyDescent="0.2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 x14ac:dyDescent="0.2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 x14ac:dyDescent="0.2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 x14ac:dyDescent="0.2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 x14ac:dyDescent="0.2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 x14ac:dyDescent="0.2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 x14ac:dyDescent="0.2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 x14ac:dyDescent="0.2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 x14ac:dyDescent="0.2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 x14ac:dyDescent="0.2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 x14ac:dyDescent="0.2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 x14ac:dyDescent="0.2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 x14ac:dyDescent="0.2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 x14ac:dyDescent="0.2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 x14ac:dyDescent="0.2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 x14ac:dyDescent="0.2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 x14ac:dyDescent="0.2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 x14ac:dyDescent="0.2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 x14ac:dyDescent="0.2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 x14ac:dyDescent="0.2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 x14ac:dyDescent="0.2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 x14ac:dyDescent="0.2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 x14ac:dyDescent="0.2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 x14ac:dyDescent="0.2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 x14ac:dyDescent="0.2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 x14ac:dyDescent="0.2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 x14ac:dyDescent="0.2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 x14ac:dyDescent="0.2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 x14ac:dyDescent="0.2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 x14ac:dyDescent="0.2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 x14ac:dyDescent="0.2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 x14ac:dyDescent="0.2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 x14ac:dyDescent="0.2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 x14ac:dyDescent="0.2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 x14ac:dyDescent="0.2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 x14ac:dyDescent="0.2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 x14ac:dyDescent="0.2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 x14ac:dyDescent="0.2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 x14ac:dyDescent="0.2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 x14ac:dyDescent="0.2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 x14ac:dyDescent="0.2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 x14ac:dyDescent="0.2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 x14ac:dyDescent="0.2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 x14ac:dyDescent="0.2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 x14ac:dyDescent="0.2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 x14ac:dyDescent="0.2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 x14ac:dyDescent="0.2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 x14ac:dyDescent="0.2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 x14ac:dyDescent="0.2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 x14ac:dyDescent="0.2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 x14ac:dyDescent="0.2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 x14ac:dyDescent="0.2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 x14ac:dyDescent="0.2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 x14ac:dyDescent="0.2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 x14ac:dyDescent="0.2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 x14ac:dyDescent="0.2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 x14ac:dyDescent="0.2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 x14ac:dyDescent="0.2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 x14ac:dyDescent="0.2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 x14ac:dyDescent="0.2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 x14ac:dyDescent="0.2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 x14ac:dyDescent="0.2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 x14ac:dyDescent="0.2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 x14ac:dyDescent="0.2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 x14ac:dyDescent="0.2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 x14ac:dyDescent="0.2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 x14ac:dyDescent="0.2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 x14ac:dyDescent="0.2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 x14ac:dyDescent="0.2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 x14ac:dyDescent="0.2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 x14ac:dyDescent="0.2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 x14ac:dyDescent="0.2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 x14ac:dyDescent="0.2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 x14ac:dyDescent="0.2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 x14ac:dyDescent="0.2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 x14ac:dyDescent="0.2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 x14ac:dyDescent="0.2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 x14ac:dyDescent="0.2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 x14ac:dyDescent="0.2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 x14ac:dyDescent="0.2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 x14ac:dyDescent="0.2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 x14ac:dyDescent="0.2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 x14ac:dyDescent="0.2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 x14ac:dyDescent="0.2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 x14ac:dyDescent="0.2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 x14ac:dyDescent="0.2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 x14ac:dyDescent="0.2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 x14ac:dyDescent="0.2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 x14ac:dyDescent="0.2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 x14ac:dyDescent="0.2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 x14ac:dyDescent="0.2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 x14ac:dyDescent="0.2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 x14ac:dyDescent="0.2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 x14ac:dyDescent="0.2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 x14ac:dyDescent="0.2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 x14ac:dyDescent="0.2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 x14ac:dyDescent="0.2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 x14ac:dyDescent="0.2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 x14ac:dyDescent="0.2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 x14ac:dyDescent="0.2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 x14ac:dyDescent="0.2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 x14ac:dyDescent="0.2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 x14ac:dyDescent="0.2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 x14ac:dyDescent="0.2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 x14ac:dyDescent="0.2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 x14ac:dyDescent="0.2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 x14ac:dyDescent="0.2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 x14ac:dyDescent="0.2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 x14ac:dyDescent="0.2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 x14ac:dyDescent="0.2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 x14ac:dyDescent="0.2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 x14ac:dyDescent="0.2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 x14ac:dyDescent="0.2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 x14ac:dyDescent="0.2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 x14ac:dyDescent="0.2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 x14ac:dyDescent="0.2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 x14ac:dyDescent="0.2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 x14ac:dyDescent="0.2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 x14ac:dyDescent="0.2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 x14ac:dyDescent="0.2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 x14ac:dyDescent="0.2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 x14ac:dyDescent="0.2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 x14ac:dyDescent="0.2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 x14ac:dyDescent="0.2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 x14ac:dyDescent="0.2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 x14ac:dyDescent="0.2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 x14ac:dyDescent="0.2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 x14ac:dyDescent="0.2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 x14ac:dyDescent="0.2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 x14ac:dyDescent="0.2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 x14ac:dyDescent="0.2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 x14ac:dyDescent="0.2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 x14ac:dyDescent="0.2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 x14ac:dyDescent="0.2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 x14ac:dyDescent="0.2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 x14ac:dyDescent="0.2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 x14ac:dyDescent="0.2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 x14ac:dyDescent="0.2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 x14ac:dyDescent="0.2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 x14ac:dyDescent="0.2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 x14ac:dyDescent="0.2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 x14ac:dyDescent="0.2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 x14ac:dyDescent="0.2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 x14ac:dyDescent="0.2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 x14ac:dyDescent="0.2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 x14ac:dyDescent="0.2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 x14ac:dyDescent="0.2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 x14ac:dyDescent="0.2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 x14ac:dyDescent="0.2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 x14ac:dyDescent="0.2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 x14ac:dyDescent="0.2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 x14ac:dyDescent="0.2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 x14ac:dyDescent="0.2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 x14ac:dyDescent="0.2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 x14ac:dyDescent="0.2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 x14ac:dyDescent="0.2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 x14ac:dyDescent="0.2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 x14ac:dyDescent="0.2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 x14ac:dyDescent="0.2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 x14ac:dyDescent="0.2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 x14ac:dyDescent="0.2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 x14ac:dyDescent="0.2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 x14ac:dyDescent="0.2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 x14ac:dyDescent="0.2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 x14ac:dyDescent="0.2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 x14ac:dyDescent="0.2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 x14ac:dyDescent="0.2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 x14ac:dyDescent="0.2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 x14ac:dyDescent="0.2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 x14ac:dyDescent="0.2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 x14ac:dyDescent="0.2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 x14ac:dyDescent="0.2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 x14ac:dyDescent="0.2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 x14ac:dyDescent="0.2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 x14ac:dyDescent="0.2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 x14ac:dyDescent="0.2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 x14ac:dyDescent="0.2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 x14ac:dyDescent="0.2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 x14ac:dyDescent="0.2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 x14ac:dyDescent="0.2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 x14ac:dyDescent="0.2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 x14ac:dyDescent="0.2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 x14ac:dyDescent="0.2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 x14ac:dyDescent="0.2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 x14ac:dyDescent="0.2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 x14ac:dyDescent="0.2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 x14ac:dyDescent="0.2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 x14ac:dyDescent="0.2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 x14ac:dyDescent="0.2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 x14ac:dyDescent="0.2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 x14ac:dyDescent="0.2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 x14ac:dyDescent="0.2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 x14ac:dyDescent="0.2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 x14ac:dyDescent="0.2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 x14ac:dyDescent="0.2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 x14ac:dyDescent="0.2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 x14ac:dyDescent="0.2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 x14ac:dyDescent="0.2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 x14ac:dyDescent="0.2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 x14ac:dyDescent="0.2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 x14ac:dyDescent="0.2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 x14ac:dyDescent="0.2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 x14ac:dyDescent="0.2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 x14ac:dyDescent="0.2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 x14ac:dyDescent="0.2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 x14ac:dyDescent="0.2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 x14ac:dyDescent="0.2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 x14ac:dyDescent="0.2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 x14ac:dyDescent="0.2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 x14ac:dyDescent="0.2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 x14ac:dyDescent="0.2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 x14ac:dyDescent="0.2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 x14ac:dyDescent="0.2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 x14ac:dyDescent="0.2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 x14ac:dyDescent="0.2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 x14ac:dyDescent="0.2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 x14ac:dyDescent="0.2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 x14ac:dyDescent="0.2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 x14ac:dyDescent="0.2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 x14ac:dyDescent="0.2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 x14ac:dyDescent="0.2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 x14ac:dyDescent="0.2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 x14ac:dyDescent="0.2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 x14ac:dyDescent="0.2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 x14ac:dyDescent="0.2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 x14ac:dyDescent="0.2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 x14ac:dyDescent="0.2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 x14ac:dyDescent="0.2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 x14ac:dyDescent="0.2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 x14ac:dyDescent="0.2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 x14ac:dyDescent="0.2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 x14ac:dyDescent="0.2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 x14ac:dyDescent="0.2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 x14ac:dyDescent="0.2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 x14ac:dyDescent="0.2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 x14ac:dyDescent="0.2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 x14ac:dyDescent="0.2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 x14ac:dyDescent="0.2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 x14ac:dyDescent="0.2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 x14ac:dyDescent="0.2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 x14ac:dyDescent="0.2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 x14ac:dyDescent="0.2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 x14ac:dyDescent="0.2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 x14ac:dyDescent="0.2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 x14ac:dyDescent="0.2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 x14ac:dyDescent="0.2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 x14ac:dyDescent="0.2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 x14ac:dyDescent="0.2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 x14ac:dyDescent="0.2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 x14ac:dyDescent="0.2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 x14ac:dyDescent="0.2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 x14ac:dyDescent="0.2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 x14ac:dyDescent="0.2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 x14ac:dyDescent="0.2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 x14ac:dyDescent="0.2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 x14ac:dyDescent="0.2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 x14ac:dyDescent="0.2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 x14ac:dyDescent="0.2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 x14ac:dyDescent="0.2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 x14ac:dyDescent="0.2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 x14ac:dyDescent="0.2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 x14ac:dyDescent="0.2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 x14ac:dyDescent="0.2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 x14ac:dyDescent="0.2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 x14ac:dyDescent="0.2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 x14ac:dyDescent="0.2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 x14ac:dyDescent="0.2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 x14ac:dyDescent="0.2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 x14ac:dyDescent="0.2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 x14ac:dyDescent="0.2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 x14ac:dyDescent="0.2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 x14ac:dyDescent="0.2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 x14ac:dyDescent="0.2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 x14ac:dyDescent="0.2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 x14ac:dyDescent="0.2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 x14ac:dyDescent="0.2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 x14ac:dyDescent="0.2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 x14ac:dyDescent="0.2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 x14ac:dyDescent="0.2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 x14ac:dyDescent="0.2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 x14ac:dyDescent="0.2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 x14ac:dyDescent="0.2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 x14ac:dyDescent="0.2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 x14ac:dyDescent="0.2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 x14ac:dyDescent="0.2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 x14ac:dyDescent="0.2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 x14ac:dyDescent="0.2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 x14ac:dyDescent="0.2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 x14ac:dyDescent="0.2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 x14ac:dyDescent="0.2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 x14ac:dyDescent="0.2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 x14ac:dyDescent="0.2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 x14ac:dyDescent="0.2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 x14ac:dyDescent="0.2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 x14ac:dyDescent="0.2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 x14ac:dyDescent="0.2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 x14ac:dyDescent="0.2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 x14ac:dyDescent="0.2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 x14ac:dyDescent="0.2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 x14ac:dyDescent="0.2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 x14ac:dyDescent="0.2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 x14ac:dyDescent="0.2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 x14ac:dyDescent="0.2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 x14ac:dyDescent="0.2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 x14ac:dyDescent="0.2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 x14ac:dyDescent="0.2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 x14ac:dyDescent="0.2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 x14ac:dyDescent="0.2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 x14ac:dyDescent="0.2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 x14ac:dyDescent="0.2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 x14ac:dyDescent="0.2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 x14ac:dyDescent="0.2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 x14ac:dyDescent="0.2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 x14ac:dyDescent="0.2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 x14ac:dyDescent="0.2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 x14ac:dyDescent="0.2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 x14ac:dyDescent="0.2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 x14ac:dyDescent="0.2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 x14ac:dyDescent="0.2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 x14ac:dyDescent="0.2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 x14ac:dyDescent="0.2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 x14ac:dyDescent="0.2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 x14ac:dyDescent="0.2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 x14ac:dyDescent="0.2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 x14ac:dyDescent="0.2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 x14ac:dyDescent="0.2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 x14ac:dyDescent="0.2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 x14ac:dyDescent="0.2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 x14ac:dyDescent="0.2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 x14ac:dyDescent="0.2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 x14ac:dyDescent="0.2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 x14ac:dyDescent="0.2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 x14ac:dyDescent="0.2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 x14ac:dyDescent="0.2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 x14ac:dyDescent="0.2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 x14ac:dyDescent="0.2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 x14ac:dyDescent="0.2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 x14ac:dyDescent="0.2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 x14ac:dyDescent="0.2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 x14ac:dyDescent="0.2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 x14ac:dyDescent="0.2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 x14ac:dyDescent="0.2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 x14ac:dyDescent="0.2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 x14ac:dyDescent="0.2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 x14ac:dyDescent="0.2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 x14ac:dyDescent="0.2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 x14ac:dyDescent="0.2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 x14ac:dyDescent="0.2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 x14ac:dyDescent="0.2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 x14ac:dyDescent="0.2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 x14ac:dyDescent="0.2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 x14ac:dyDescent="0.2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 x14ac:dyDescent="0.2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 x14ac:dyDescent="0.2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 x14ac:dyDescent="0.2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 x14ac:dyDescent="0.2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 x14ac:dyDescent="0.2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 x14ac:dyDescent="0.2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 x14ac:dyDescent="0.2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 x14ac:dyDescent="0.2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 x14ac:dyDescent="0.2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 x14ac:dyDescent="0.2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 x14ac:dyDescent="0.2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 x14ac:dyDescent="0.2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 x14ac:dyDescent="0.2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 x14ac:dyDescent="0.2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 x14ac:dyDescent="0.2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 x14ac:dyDescent="0.2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 x14ac:dyDescent="0.2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 x14ac:dyDescent="0.2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 x14ac:dyDescent="0.2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 x14ac:dyDescent="0.2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 x14ac:dyDescent="0.2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 x14ac:dyDescent="0.2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 x14ac:dyDescent="0.2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 x14ac:dyDescent="0.2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 x14ac:dyDescent="0.2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 x14ac:dyDescent="0.2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 x14ac:dyDescent="0.2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 x14ac:dyDescent="0.2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 x14ac:dyDescent="0.2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 x14ac:dyDescent="0.2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 x14ac:dyDescent="0.2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 x14ac:dyDescent="0.2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 x14ac:dyDescent="0.2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 x14ac:dyDescent="0.2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 x14ac:dyDescent="0.2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 x14ac:dyDescent="0.2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 x14ac:dyDescent="0.2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 x14ac:dyDescent="0.2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 x14ac:dyDescent="0.2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 x14ac:dyDescent="0.2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 x14ac:dyDescent="0.2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 x14ac:dyDescent="0.2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 x14ac:dyDescent="0.2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 x14ac:dyDescent="0.2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 x14ac:dyDescent="0.2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 x14ac:dyDescent="0.2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 x14ac:dyDescent="0.2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 x14ac:dyDescent="0.2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 x14ac:dyDescent="0.2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 x14ac:dyDescent="0.2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 x14ac:dyDescent="0.2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 x14ac:dyDescent="0.2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 x14ac:dyDescent="0.2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 x14ac:dyDescent="0.2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 x14ac:dyDescent="0.2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 x14ac:dyDescent="0.2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 x14ac:dyDescent="0.2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 x14ac:dyDescent="0.2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 x14ac:dyDescent="0.2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 x14ac:dyDescent="0.2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 x14ac:dyDescent="0.2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 x14ac:dyDescent="0.2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 x14ac:dyDescent="0.2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 x14ac:dyDescent="0.2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 x14ac:dyDescent="0.2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 x14ac:dyDescent="0.2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 x14ac:dyDescent="0.2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 x14ac:dyDescent="0.2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 x14ac:dyDescent="0.2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 x14ac:dyDescent="0.2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 x14ac:dyDescent="0.2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 x14ac:dyDescent="0.2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 x14ac:dyDescent="0.2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 x14ac:dyDescent="0.2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 x14ac:dyDescent="0.2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 x14ac:dyDescent="0.2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 x14ac:dyDescent="0.2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 x14ac:dyDescent="0.2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 x14ac:dyDescent="0.2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 x14ac:dyDescent="0.2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 x14ac:dyDescent="0.2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 x14ac:dyDescent="0.2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 x14ac:dyDescent="0.2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 x14ac:dyDescent="0.2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 x14ac:dyDescent="0.2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 x14ac:dyDescent="0.2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 x14ac:dyDescent="0.2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 x14ac:dyDescent="0.2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 x14ac:dyDescent="0.2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 x14ac:dyDescent="0.2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 x14ac:dyDescent="0.2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 x14ac:dyDescent="0.2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 x14ac:dyDescent="0.2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 x14ac:dyDescent="0.2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 x14ac:dyDescent="0.2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 x14ac:dyDescent="0.2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 x14ac:dyDescent="0.2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 x14ac:dyDescent="0.2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 x14ac:dyDescent="0.2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 x14ac:dyDescent="0.2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 x14ac:dyDescent="0.2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 x14ac:dyDescent="0.2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 x14ac:dyDescent="0.2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 x14ac:dyDescent="0.2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 x14ac:dyDescent="0.2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 x14ac:dyDescent="0.2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 x14ac:dyDescent="0.2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 x14ac:dyDescent="0.2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 x14ac:dyDescent="0.2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 x14ac:dyDescent="0.2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 x14ac:dyDescent="0.2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 x14ac:dyDescent="0.2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 x14ac:dyDescent="0.2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 x14ac:dyDescent="0.2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 x14ac:dyDescent="0.2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 x14ac:dyDescent="0.2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 x14ac:dyDescent="0.2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 x14ac:dyDescent="0.2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 x14ac:dyDescent="0.2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 x14ac:dyDescent="0.2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 x14ac:dyDescent="0.2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 x14ac:dyDescent="0.2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 x14ac:dyDescent="0.2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 x14ac:dyDescent="0.2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 x14ac:dyDescent="0.2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 x14ac:dyDescent="0.2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 x14ac:dyDescent="0.2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 x14ac:dyDescent="0.2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 x14ac:dyDescent="0.2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 x14ac:dyDescent="0.2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 x14ac:dyDescent="0.2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 x14ac:dyDescent="0.2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 x14ac:dyDescent="0.2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 x14ac:dyDescent="0.2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 x14ac:dyDescent="0.2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 x14ac:dyDescent="0.2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 x14ac:dyDescent="0.2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 x14ac:dyDescent="0.2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 x14ac:dyDescent="0.2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 x14ac:dyDescent="0.2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 x14ac:dyDescent="0.2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 x14ac:dyDescent="0.2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 x14ac:dyDescent="0.2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 x14ac:dyDescent="0.2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 x14ac:dyDescent="0.2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 x14ac:dyDescent="0.2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 x14ac:dyDescent="0.2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 x14ac:dyDescent="0.2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 x14ac:dyDescent="0.2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 x14ac:dyDescent="0.2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 x14ac:dyDescent="0.2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 x14ac:dyDescent="0.2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 x14ac:dyDescent="0.2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 x14ac:dyDescent="0.2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 x14ac:dyDescent="0.2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 x14ac:dyDescent="0.2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 x14ac:dyDescent="0.2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 x14ac:dyDescent="0.2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 x14ac:dyDescent="0.2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 x14ac:dyDescent="0.2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 x14ac:dyDescent="0.2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 x14ac:dyDescent="0.2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 x14ac:dyDescent="0.2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 x14ac:dyDescent="0.2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 x14ac:dyDescent="0.2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 x14ac:dyDescent="0.2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 x14ac:dyDescent="0.2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 x14ac:dyDescent="0.2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 x14ac:dyDescent="0.2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 x14ac:dyDescent="0.2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 x14ac:dyDescent="0.2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 x14ac:dyDescent="0.2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 x14ac:dyDescent="0.2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 x14ac:dyDescent="0.2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 x14ac:dyDescent="0.2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 x14ac:dyDescent="0.2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 x14ac:dyDescent="0.2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 x14ac:dyDescent="0.2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 x14ac:dyDescent="0.2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 x14ac:dyDescent="0.2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 x14ac:dyDescent="0.2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 x14ac:dyDescent="0.2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 x14ac:dyDescent="0.2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 x14ac:dyDescent="0.2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 x14ac:dyDescent="0.2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 x14ac:dyDescent="0.2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 x14ac:dyDescent="0.2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 x14ac:dyDescent="0.2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 x14ac:dyDescent="0.2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 x14ac:dyDescent="0.2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 x14ac:dyDescent="0.2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 x14ac:dyDescent="0.2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 x14ac:dyDescent="0.2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 x14ac:dyDescent="0.2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 x14ac:dyDescent="0.2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 x14ac:dyDescent="0.2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 x14ac:dyDescent="0.2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 x14ac:dyDescent="0.2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 x14ac:dyDescent="0.2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 x14ac:dyDescent="0.2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 x14ac:dyDescent="0.2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 x14ac:dyDescent="0.2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 x14ac:dyDescent="0.2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 x14ac:dyDescent="0.2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 x14ac:dyDescent="0.2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 x14ac:dyDescent="0.2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 x14ac:dyDescent="0.2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 x14ac:dyDescent="0.2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 x14ac:dyDescent="0.2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 x14ac:dyDescent="0.2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 x14ac:dyDescent="0.2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 x14ac:dyDescent="0.2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 x14ac:dyDescent="0.2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 x14ac:dyDescent="0.2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 x14ac:dyDescent="0.2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 x14ac:dyDescent="0.2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 x14ac:dyDescent="0.2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 x14ac:dyDescent="0.2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 x14ac:dyDescent="0.2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 x14ac:dyDescent="0.2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 x14ac:dyDescent="0.2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 x14ac:dyDescent="0.2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 x14ac:dyDescent="0.2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 x14ac:dyDescent="0.2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 x14ac:dyDescent="0.2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 x14ac:dyDescent="0.2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 x14ac:dyDescent="0.2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 x14ac:dyDescent="0.2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 x14ac:dyDescent="0.2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 x14ac:dyDescent="0.2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 x14ac:dyDescent="0.2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 x14ac:dyDescent="0.2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 x14ac:dyDescent="0.2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 x14ac:dyDescent="0.2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 x14ac:dyDescent="0.2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 x14ac:dyDescent="0.2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 x14ac:dyDescent="0.2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 x14ac:dyDescent="0.2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 x14ac:dyDescent="0.2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 x14ac:dyDescent="0.2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 x14ac:dyDescent="0.2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 x14ac:dyDescent="0.2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 x14ac:dyDescent="0.2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 x14ac:dyDescent="0.2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 x14ac:dyDescent="0.2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 x14ac:dyDescent="0.2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 x14ac:dyDescent="0.2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 x14ac:dyDescent="0.2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 x14ac:dyDescent="0.2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 x14ac:dyDescent="0.2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 x14ac:dyDescent="0.2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 x14ac:dyDescent="0.2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 x14ac:dyDescent="0.2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 x14ac:dyDescent="0.2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 x14ac:dyDescent="0.2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 x14ac:dyDescent="0.2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 x14ac:dyDescent="0.2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 x14ac:dyDescent="0.2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 x14ac:dyDescent="0.2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 x14ac:dyDescent="0.2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 x14ac:dyDescent="0.2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 x14ac:dyDescent="0.2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 x14ac:dyDescent="0.2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 x14ac:dyDescent="0.2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 x14ac:dyDescent="0.2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 x14ac:dyDescent="0.2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 x14ac:dyDescent="0.2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 x14ac:dyDescent="0.2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 x14ac:dyDescent="0.2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 x14ac:dyDescent="0.2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 x14ac:dyDescent="0.2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 x14ac:dyDescent="0.2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 x14ac:dyDescent="0.2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 x14ac:dyDescent="0.2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 x14ac:dyDescent="0.2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 x14ac:dyDescent="0.2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 x14ac:dyDescent="0.2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 x14ac:dyDescent="0.2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 x14ac:dyDescent="0.2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 x14ac:dyDescent="0.2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 x14ac:dyDescent="0.2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 x14ac:dyDescent="0.2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 x14ac:dyDescent="0.2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 x14ac:dyDescent="0.2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 x14ac:dyDescent="0.2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 x14ac:dyDescent="0.2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 x14ac:dyDescent="0.2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 x14ac:dyDescent="0.2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 x14ac:dyDescent="0.2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 x14ac:dyDescent="0.2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 x14ac:dyDescent="0.2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 x14ac:dyDescent="0.2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 x14ac:dyDescent="0.2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 x14ac:dyDescent="0.2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 x14ac:dyDescent="0.2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 x14ac:dyDescent="0.2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 x14ac:dyDescent="0.2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 x14ac:dyDescent="0.2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 x14ac:dyDescent="0.2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 x14ac:dyDescent="0.2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 x14ac:dyDescent="0.2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 x14ac:dyDescent="0.2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 x14ac:dyDescent="0.2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 x14ac:dyDescent="0.2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 x14ac:dyDescent="0.2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 x14ac:dyDescent="0.2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 x14ac:dyDescent="0.2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 x14ac:dyDescent="0.2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 x14ac:dyDescent="0.2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 x14ac:dyDescent="0.2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 x14ac:dyDescent="0.2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 x14ac:dyDescent="0.2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 x14ac:dyDescent="0.2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 x14ac:dyDescent="0.2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 x14ac:dyDescent="0.2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 x14ac:dyDescent="0.2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 x14ac:dyDescent="0.2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 x14ac:dyDescent="0.2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 x14ac:dyDescent="0.2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 x14ac:dyDescent="0.2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 x14ac:dyDescent="0.2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 x14ac:dyDescent="0.2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 x14ac:dyDescent="0.2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 x14ac:dyDescent="0.2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 x14ac:dyDescent="0.2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 x14ac:dyDescent="0.2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 x14ac:dyDescent="0.2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 x14ac:dyDescent="0.2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 x14ac:dyDescent="0.2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 x14ac:dyDescent="0.2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 x14ac:dyDescent="0.2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 x14ac:dyDescent="0.2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 x14ac:dyDescent="0.2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 x14ac:dyDescent="0.2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 x14ac:dyDescent="0.2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 x14ac:dyDescent="0.2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 x14ac:dyDescent="0.2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 x14ac:dyDescent="0.2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 x14ac:dyDescent="0.2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 x14ac:dyDescent="0.2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 x14ac:dyDescent="0.2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 x14ac:dyDescent="0.2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 x14ac:dyDescent="0.2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 x14ac:dyDescent="0.2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 x14ac:dyDescent="0.2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 x14ac:dyDescent="0.2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 x14ac:dyDescent="0.2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 x14ac:dyDescent="0.2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 x14ac:dyDescent="0.2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 x14ac:dyDescent="0.2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 x14ac:dyDescent="0.2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 x14ac:dyDescent="0.2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 x14ac:dyDescent="0.2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 x14ac:dyDescent="0.2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 x14ac:dyDescent="0.2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 x14ac:dyDescent="0.2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 x14ac:dyDescent="0.2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 x14ac:dyDescent="0.2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 x14ac:dyDescent="0.2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 x14ac:dyDescent="0.2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 x14ac:dyDescent="0.2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 x14ac:dyDescent="0.2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 x14ac:dyDescent="0.2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 x14ac:dyDescent="0.2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 x14ac:dyDescent="0.2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 x14ac:dyDescent="0.2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 x14ac:dyDescent="0.2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 x14ac:dyDescent="0.2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 x14ac:dyDescent="0.2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 x14ac:dyDescent="0.2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 x14ac:dyDescent="0.2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 x14ac:dyDescent="0.2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 x14ac:dyDescent="0.2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 x14ac:dyDescent="0.2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 x14ac:dyDescent="0.2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 x14ac:dyDescent="0.2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 x14ac:dyDescent="0.2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 x14ac:dyDescent="0.2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 x14ac:dyDescent="0.2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 x14ac:dyDescent="0.2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 x14ac:dyDescent="0.2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 x14ac:dyDescent="0.2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 x14ac:dyDescent="0.2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 x14ac:dyDescent="0.2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 x14ac:dyDescent="0.2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 x14ac:dyDescent="0.2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 x14ac:dyDescent="0.2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 x14ac:dyDescent="0.2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 x14ac:dyDescent="0.2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 x14ac:dyDescent="0.2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 x14ac:dyDescent="0.2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 x14ac:dyDescent="0.2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 x14ac:dyDescent="0.2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 x14ac:dyDescent="0.2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 x14ac:dyDescent="0.2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 x14ac:dyDescent="0.2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 x14ac:dyDescent="0.2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 x14ac:dyDescent="0.2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 x14ac:dyDescent="0.2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 x14ac:dyDescent="0.2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 x14ac:dyDescent="0.2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 x14ac:dyDescent="0.2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 x14ac:dyDescent="0.2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 x14ac:dyDescent="0.2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 x14ac:dyDescent="0.2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 x14ac:dyDescent="0.2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 x14ac:dyDescent="0.2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 x14ac:dyDescent="0.2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 x14ac:dyDescent="0.2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 x14ac:dyDescent="0.2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 x14ac:dyDescent="0.2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 x14ac:dyDescent="0.2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 x14ac:dyDescent="0.2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 x14ac:dyDescent="0.2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 x14ac:dyDescent="0.2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 x14ac:dyDescent="0.2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 x14ac:dyDescent="0.2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 x14ac:dyDescent="0.2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 x14ac:dyDescent="0.2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 x14ac:dyDescent="0.2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 x14ac:dyDescent="0.2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 x14ac:dyDescent="0.2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 x14ac:dyDescent="0.2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 x14ac:dyDescent="0.2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 x14ac:dyDescent="0.2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 x14ac:dyDescent="0.2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 x14ac:dyDescent="0.2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 x14ac:dyDescent="0.2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 x14ac:dyDescent="0.2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 x14ac:dyDescent="0.2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 x14ac:dyDescent="0.2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 x14ac:dyDescent="0.2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 x14ac:dyDescent="0.2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 x14ac:dyDescent="0.2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 x14ac:dyDescent="0.2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 x14ac:dyDescent="0.2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 x14ac:dyDescent="0.2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 x14ac:dyDescent="0.2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 x14ac:dyDescent="0.2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 x14ac:dyDescent="0.2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 x14ac:dyDescent="0.2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 x14ac:dyDescent="0.2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 x14ac:dyDescent="0.2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 x14ac:dyDescent="0.2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 x14ac:dyDescent="0.2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 x14ac:dyDescent="0.2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 x14ac:dyDescent="0.2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 x14ac:dyDescent="0.2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 x14ac:dyDescent="0.2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 x14ac:dyDescent="0.2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 x14ac:dyDescent="0.2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 x14ac:dyDescent="0.2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 x14ac:dyDescent="0.2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 x14ac:dyDescent="0.2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 x14ac:dyDescent="0.2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 x14ac:dyDescent="0.2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 x14ac:dyDescent="0.2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 x14ac:dyDescent="0.2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 x14ac:dyDescent="0.2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 x14ac:dyDescent="0.2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 x14ac:dyDescent="0.2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 x14ac:dyDescent="0.2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 x14ac:dyDescent="0.2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 x14ac:dyDescent="0.2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 x14ac:dyDescent="0.2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 x14ac:dyDescent="0.2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 x14ac:dyDescent="0.2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 x14ac:dyDescent="0.2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 x14ac:dyDescent="0.2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 x14ac:dyDescent="0.2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 x14ac:dyDescent="0.2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 x14ac:dyDescent="0.2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 x14ac:dyDescent="0.2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 x14ac:dyDescent="0.2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 x14ac:dyDescent="0.2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 x14ac:dyDescent="0.2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 x14ac:dyDescent="0.2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 x14ac:dyDescent="0.2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 x14ac:dyDescent="0.2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 x14ac:dyDescent="0.2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 x14ac:dyDescent="0.2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 x14ac:dyDescent="0.2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 x14ac:dyDescent="0.2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 x14ac:dyDescent="0.2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 x14ac:dyDescent="0.2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 x14ac:dyDescent="0.2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 x14ac:dyDescent="0.2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 x14ac:dyDescent="0.2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 x14ac:dyDescent="0.2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 x14ac:dyDescent="0.2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 x14ac:dyDescent="0.2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 x14ac:dyDescent="0.2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 x14ac:dyDescent="0.2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 x14ac:dyDescent="0.2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 x14ac:dyDescent="0.2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 x14ac:dyDescent="0.2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 x14ac:dyDescent="0.2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 x14ac:dyDescent="0.2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 x14ac:dyDescent="0.2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 x14ac:dyDescent="0.2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 x14ac:dyDescent="0.2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 x14ac:dyDescent="0.2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 x14ac:dyDescent="0.2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 x14ac:dyDescent="0.2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 x14ac:dyDescent="0.2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 x14ac:dyDescent="0.2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 x14ac:dyDescent="0.2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 x14ac:dyDescent="0.2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 x14ac:dyDescent="0.2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 x14ac:dyDescent="0.2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 x14ac:dyDescent="0.2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 x14ac:dyDescent="0.2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 x14ac:dyDescent="0.2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 x14ac:dyDescent="0.2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 x14ac:dyDescent="0.2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 x14ac:dyDescent="0.2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 x14ac:dyDescent="0.2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 x14ac:dyDescent="0.2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 x14ac:dyDescent="0.2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 x14ac:dyDescent="0.2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 x14ac:dyDescent="0.2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 x14ac:dyDescent="0.2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 x14ac:dyDescent="0.2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 x14ac:dyDescent="0.2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 x14ac:dyDescent="0.2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 x14ac:dyDescent="0.2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 x14ac:dyDescent="0.2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 x14ac:dyDescent="0.2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 x14ac:dyDescent="0.2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 x14ac:dyDescent="0.2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 x14ac:dyDescent="0.2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 x14ac:dyDescent="0.2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 x14ac:dyDescent="0.2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 x14ac:dyDescent="0.2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 x14ac:dyDescent="0.2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 x14ac:dyDescent="0.2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 x14ac:dyDescent="0.2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 x14ac:dyDescent="0.2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 x14ac:dyDescent="0.2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 x14ac:dyDescent="0.2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 x14ac:dyDescent="0.2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 x14ac:dyDescent="0.2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 x14ac:dyDescent="0.2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 x14ac:dyDescent="0.2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 x14ac:dyDescent="0.2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 x14ac:dyDescent="0.2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 x14ac:dyDescent="0.2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 x14ac:dyDescent="0.2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 x14ac:dyDescent="0.2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 x14ac:dyDescent="0.2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 x14ac:dyDescent="0.2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 x14ac:dyDescent="0.2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 x14ac:dyDescent="0.2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 x14ac:dyDescent="0.2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 x14ac:dyDescent="0.2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 x14ac:dyDescent="0.2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 x14ac:dyDescent="0.2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 x14ac:dyDescent="0.2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 x14ac:dyDescent="0.2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 x14ac:dyDescent="0.2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 x14ac:dyDescent="0.2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 x14ac:dyDescent="0.2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 x14ac:dyDescent="0.2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 x14ac:dyDescent="0.2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 x14ac:dyDescent="0.2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 x14ac:dyDescent="0.2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 x14ac:dyDescent="0.2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 x14ac:dyDescent="0.2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 x14ac:dyDescent="0.2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 x14ac:dyDescent="0.2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 x14ac:dyDescent="0.2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 x14ac:dyDescent="0.2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 x14ac:dyDescent="0.2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 x14ac:dyDescent="0.2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 x14ac:dyDescent="0.2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 x14ac:dyDescent="0.2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 x14ac:dyDescent="0.2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 x14ac:dyDescent="0.2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 x14ac:dyDescent="0.2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 x14ac:dyDescent="0.2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 x14ac:dyDescent="0.2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 x14ac:dyDescent="0.2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 x14ac:dyDescent="0.2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 x14ac:dyDescent="0.2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 x14ac:dyDescent="0.2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 x14ac:dyDescent="0.2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 x14ac:dyDescent="0.2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 x14ac:dyDescent="0.2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 x14ac:dyDescent="0.2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 x14ac:dyDescent="0.2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 x14ac:dyDescent="0.2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 x14ac:dyDescent="0.2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 x14ac:dyDescent="0.2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 x14ac:dyDescent="0.2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 x14ac:dyDescent="0.2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 x14ac:dyDescent="0.2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 x14ac:dyDescent="0.2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 x14ac:dyDescent="0.2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 x14ac:dyDescent="0.2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 x14ac:dyDescent="0.2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 x14ac:dyDescent="0.2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 x14ac:dyDescent="0.2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 x14ac:dyDescent="0.2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 x14ac:dyDescent="0.2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 x14ac:dyDescent="0.2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 x14ac:dyDescent="0.2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 x14ac:dyDescent="0.2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 x14ac:dyDescent="0.2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 x14ac:dyDescent="0.2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 x14ac:dyDescent="0.2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 x14ac:dyDescent="0.2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 x14ac:dyDescent="0.2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 x14ac:dyDescent="0.2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 x14ac:dyDescent="0.2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 x14ac:dyDescent="0.2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 x14ac:dyDescent="0.2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 x14ac:dyDescent="0.2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 x14ac:dyDescent="0.2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 x14ac:dyDescent="0.2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 x14ac:dyDescent="0.2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 x14ac:dyDescent="0.2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 x14ac:dyDescent="0.2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 x14ac:dyDescent="0.2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 x14ac:dyDescent="0.2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 x14ac:dyDescent="0.2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 x14ac:dyDescent="0.2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 x14ac:dyDescent="0.2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 x14ac:dyDescent="0.2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 x14ac:dyDescent="0.2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 x14ac:dyDescent="0.2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 x14ac:dyDescent="0.2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 x14ac:dyDescent="0.2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 x14ac:dyDescent="0.2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 x14ac:dyDescent="0.2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 x14ac:dyDescent="0.2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 x14ac:dyDescent="0.2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 x14ac:dyDescent="0.2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 x14ac:dyDescent="0.2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 x14ac:dyDescent="0.2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 x14ac:dyDescent="0.2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 x14ac:dyDescent="0.2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 x14ac:dyDescent="0.2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 x14ac:dyDescent="0.2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 x14ac:dyDescent="0.2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 x14ac:dyDescent="0.2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 x14ac:dyDescent="0.2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 x14ac:dyDescent="0.2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 x14ac:dyDescent="0.2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 x14ac:dyDescent="0.2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 x14ac:dyDescent="0.2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 x14ac:dyDescent="0.2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 x14ac:dyDescent="0.2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 x14ac:dyDescent="0.2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 x14ac:dyDescent="0.2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 x14ac:dyDescent="0.2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 x14ac:dyDescent="0.2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 x14ac:dyDescent="0.2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 x14ac:dyDescent="0.2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 x14ac:dyDescent="0.2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 x14ac:dyDescent="0.2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 x14ac:dyDescent="0.2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 x14ac:dyDescent="0.2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 x14ac:dyDescent="0.2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 x14ac:dyDescent="0.2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 x14ac:dyDescent="0.2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 x14ac:dyDescent="0.2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 x14ac:dyDescent="0.2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 x14ac:dyDescent="0.2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 x14ac:dyDescent="0.2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 x14ac:dyDescent="0.2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 x14ac:dyDescent="0.2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 x14ac:dyDescent="0.2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 x14ac:dyDescent="0.2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 x14ac:dyDescent="0.2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 x14ac:dyDescent="0.2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 x14ac:dyDescent="0.2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 x14ac:dyDescent="0.2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 x14ac:dyDescent="0.2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 x14ac:dyDescent="0.2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 x14ac:dyDescent="0.2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 x14ac:dyDescent="0.2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 x14ac:dyDescent="0.2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 x14ac:dyDescent="0.2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 x14ac:dyDescent="0.2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 x14ac:dyDescent="0.2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 x14ac:dyDescent="0.2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 x14ac:dyDescent="0.2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 x14ac:dyDescent="0.2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 x14ac:dyDescent="0.2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 x14ac:dyDescent="0.2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 x14ac:dyDescent="0.2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 x14ac:dyDescent="0.2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 x14ac:dyDescent="0.2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 x14ac:dyDescent="0.2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 x14ac:dyDescent="0.2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 x14ac:dyDescent="0.2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 x14ac:dyDescent="0.2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 x14ac:dyDescent="0.2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 x14ac:dyDescent="0.2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 x14ac:dyDescent="0.2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 x14ac:dyDescent="0.2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 x14ac:dyDescent="0.2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 x14ac:dyDescent="0.2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 x14ac:dyDescent="0.2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 x14ac:dyDescent="0.2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 x14ac:dyDescent="0.2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 x14ac:dyDescent="0.2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 x14ac:dyDescent="0.2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 x14ac:dyDescent="0.2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 x14ac:dyDescent="0.2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 x14ac:dyDescent="0.2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 x14ac:dyDescent="0.2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 x14ac:dyDescent="0.2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 x14ac:dyDescent="0.2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 x14ac:dyDescent="0.2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 x14ac:dyDescent="0.2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 x14ac:dyDescent="0.2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 x14ac:dyDescent="0.2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 x14ac:dyDescent="0.2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 x14ac:dyDescent="0.2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 x14ac:dyDescent="0.2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 x14ac:dyDescent="0.2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 x14ac:dyDescent="0.2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 x14ac:dyDescent="0.2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 x14ac:dyDescent="0.2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 x14ac:dyDescent="0.2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 x14ac:dyDescent="0.2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 x14ac:dyDescent="0.2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 x14ac:dyDescent="0.2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 x14ac:dyDescent="0.2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 x14ac:dyDescent="0.2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 x14ac:dyDescent="0.2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 x14ac:dyDescent="0.2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 x14ac:dyDescent="0.2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 x14ac:dyDescent="0.2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 x14ac:dyDescent="0.2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 x14ac:dyDescent="0.2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 x14ac:dyDescent="0.2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 x14ac:dyDescent="0.2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 x14ac:dyDescent="0.2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 x14ac:dyDescent="0.2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 x14ac:dyDescent="0.2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 x14ac:dyDescent="0.2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 x14ac:dyDescent="0.2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 x14ac:dyDescent="0.2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 x14ac:dyDescent="0.2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 x14ac:dyDescent="0.2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 x14ac:dyDescent="0.2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 x14ac:dyDescent="0.2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 x14ac:dyDescent="0.2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 x14ac:dyDescent="0.2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 x14ac:dyDescent="0.2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 x14ac:dyDescent="0.2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 x14ac:dyDescent="0.2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 x14ac:dyDescent="0.2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 x14ac:dyDescent="0.2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 x14ac:dyDescent="0.2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 x14ac:dyDescent="0.2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 x14ac:dyDescent="0.2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 x14ac:dyDescent="0.2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 x14ac:dyDescent="0.2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 x14ac:dyDescent="0.2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 x14ac:dyDescent="0.2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 x14ac:dyDescent="0.2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 x14ac:dyDescent="0.2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 x14ac:dyDescent="0.2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 x14ac:dyDescent="0.2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 x14ac:dyDescent="0.2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 x14ac:dyDescent="0.2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 x14ac:dyDescent="0.2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 x14ac:dyDescent="0.2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 x14ac:dyDescent="0.2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 x14ac:dyDescent="0.2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 x14ac:dyDescent="0.2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 x14ac:dyDescent="0.2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 x14ac:dyDescent="0.2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 x14ac:dyDescent="0.2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 x14ac:dyDescent="0.2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 x14ac:dyDescent="0.2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 x14ac:dyDescent="0.2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 x14ac:dyDescent="0.2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 x14ac:dyDescent="0.2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 x14ac:dyDescent="0.2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 x14ac:dyDescent="0.2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 x14ac:dyDescent="0.2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 x14ac:dyDescent="0.2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 x14ac:dyDescent="0.2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 x14ac:dyDescent="0.2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 x14ac:dyDescent="0.2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 x14ac:dyDescent="0.2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 x14ac:dyDescent="0.2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 x14ac:dyDescent="0.2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 x14ac:dyDescent="0.2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 x14ac:dyDescent="0.2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 x14ac:dyDescent="0.2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 x14ac:dyDescent="0.2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 x14ac:dyDescent="0.2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 x14ac:dyDescent="0.2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 x14ac:dyDescent="0.2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 x14ac:dyDescent="0.2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 x14ac:dyDescent="0.2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 x14ac:dyDescent="0.2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 x14ac:dyDescent="0.2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 x14ac:dyDescent="0.2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 x14ac:dyDescent="0.2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 x14ac:dyDescent="0.2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 x14ac:dyDescent="0.2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 x14ac:dyDescent="0.2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 x14ac:dyDescent="0.2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 x14ac:dyDescent="0.2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 x14ac:dyDescent="0.2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 x14ac:dyDescent="0.2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 x14ac:dyDescent="0.2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 x14ac:dyDescent="0.2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 x14ac:dyDescent="0.2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 x14ac:dyDescent="0.2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 x14ac:dyDescent="0.2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 x14ac:dyDescent="0.2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 x14ac:dyDescent="0.2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 x14ac:dyDescent="0.2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 x14ac:dyDescent="0.2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 x14ac:dyDescent="0.2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 x14ac:dyDescent="0.2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 x14ac:dyDescent="0.2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 x14ac:dyDescent="0.2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 x14ac:dyDescent="0.2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 x14ac:dyDescent="0.2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 x14ac:dyDescent="0.2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 x14ac:dyDescent="0.2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 x14ac:dyDescent="0.2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 x14ac:dyDescent="0.2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 x14ac:dyDescent="0.2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 x14ac:dyDescent="0.2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 x14ac:dyDescent="0.2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 x14ac:dyDescent="0.2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 x14ac:dyDescent="0.2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 x14ac:dyDescent="0.2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 x14ac:dyDescent="0.2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 x14ac:dyDescent="0.2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 x14ac:dyDescent="0.2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 x14ac:dyDescent="0.2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 x14ac:dyDescent="0.2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 x14ac:dyDescent="0.2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 x14ac:dyDescent="0.2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 x14ac:dyDescent="0.2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 x14ac:dyDescent="0.2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 x14ac:dyDescent="0.2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 x14ac:dyDescent="0.2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 x14ac:dyDescent="0.2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 x14ac:dyDescent="0.2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 x14ac:dyDescent="0.2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 x14ac:dyDescent="0.2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 x14ac:dyDescent="0.2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 x14ac:dyDescent="0.2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 x14ac:dyDescent="0.2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 x14ac:dyDescent="0.2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 x14ac:dyDescent="0.2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 x14ac:dyDescent="0.2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 x14ac:dyDescent="0.2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 x14ac:dyDescent="0.2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 x14ac:dyDescent="0.2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 x14ac:dyDescent="0.2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 x14ac:dyDescent="0.2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 x14ac:dyDescent="0.2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 x14ac:dyDescent="0.2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 x14ac:dyDescent="0.2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 x14ac:dyDescent="0.2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 x14ac:dyDescent="0.2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 x14ac:dyDescent="0.2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 x14ac:dyDescent="0.2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 x14ac:dyDescent="0.2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 x14ac:dyDescent="0.2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 x14ac:dyDescent="0.2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 x14ac:dyDescent="0.2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 x14ac:dyDescent="0.2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 x14ac:dyDescent="0.2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 x14ac:dyDescent="0.2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 x14ac:dyDescent="0.2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 x14ac:dyDescent="0.2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 x14ac:dyDescent="0.2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 x14ac:dyDescent="0.2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 x14ac:dyDescent="0.2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 x14ac:dyDescent="0.2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 x14ac:dyDescent="0.2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 x14ac:dyDescent="0.2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 x14ac:dyDescent="0.2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 x14ac:dyDescent="0.2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 x14ac:dyDescent="0.2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 x14ac:dyDescent="0.2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 x14ac:dyDescent="0.2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 x14ac:dyDescent="0.2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 x14ac:dyDescent="0.2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 x14ac:dyDescent="0.2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 x14ac:dyDescent="0.2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 x14ac:dyDescent="0.2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 x14ac:dyDescent="0.2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 x14ac:dyDescent="0.2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 x14ac:dyDescent="0.2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 x14ac:dyDescent="0.2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 x14ac:dyDescent="0.2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 x14ac:dyDescent="0.2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 x14ac:dyDescent="0.2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 x14ac:dyDescent="0.2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 x14ac:dyDescent="0.2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 x14ac:dyDescent="0.2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 x14ac:dyDescent="0.2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 x14ac:dyDescent="0.2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 x14ac:dyDescent="0.2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 x14ac:dyDescent="0.2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 x14ac:dyDescent="0.2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 x14ac:dyDescent="0.2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 x14ac:dyDescent="0.2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 x14ac:dyDescent="0.2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 x14ac:dyDescent="0.2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 x14ac:dyDescent="0.2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 x14ac:dyDescent="0.2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 x14ac:dyDescent="0.2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 x14ac:dyDescent="0.2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 x14ac:dyDescent="0.2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 x14ac:dyDescent="0.2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 x14ac:dyDescent="0.2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 x14ac:dyDescent="0.2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 x14ac:dyDescent="0.2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 x14ac:dyDescent="0.2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 x14ac:dyDescent="0.2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 x14ac:dyDescent="0.2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 x14ac:dyDescent="0.2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 x14ac:dyDescent="0.2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 x14ac:dyDescent="0.2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 x14ac:dyDescent="0.2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 x14ac:dyDescent="0.2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 x14ac:dyDescent="0.2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 x14ac:dyDescent="0.2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 x14ac:dyDescent="0.2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 x14ac:dyDescent="0.2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 x14ac:dyDescent="0.2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 x14ac:dyDescent="0.2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 x14ac:dyDescent="0.2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 x14ac:dyDescent="0.2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 x14ac:dyDescent="0.2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 x14ac:dyDescent="0.2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 x14ac:dyDescent="0.2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 x14ac:dyDescent="0.2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 x14ac:dyDescent="0.2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 x14ac:dyDescent="0.2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 x14ac:dyDescent="0.2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 x14ac:dyDescent="0.2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 x14ac:dyDescent="0.2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 x14ac:dyDescent="0.2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 x14ac:dyDescent="0.2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 x14ac:dyDescent="0.2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 x14ac:dyDescent="0.2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 x14ac:dyDescent="0.2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 x14ac:dyDescent="0.2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 x14ac:dyDescent="0.2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 x14ac:dyDescent="0.2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 x14ac:dyDescent="0.2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 x14ac:dyDescent="0.2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 x14ac:dyDescent="0.2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 x14ac:dyDescent="0.2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 x14ac:dyDescent="0.2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 x14ac:dyDescent="0.2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 x14ac:dyDescent="0.2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 x14ac:dyDescent="0.2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 x14ac:dyDescent="0.2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 x14ac:dyDescent="0.2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 x14ac:dyDescent="0.2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 x14ac:dyDescent="0.2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 x14ac:dyDescent="0.2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 x14ac:dyDescent="0.2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 x14ac:dyDescent="0.2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 x14ac:dyDescent="0.2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 x14ac:dyDescent="0.2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 x14ac:dyDescent="0.2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 x14ac:dyDescent="0.2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 x14ac:dyDescent="0.2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 x14ac:dyDescent="0.2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 x14ac:dyDescent="0.2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 x14ac:dyDescent="0.2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 x14ac:dyDescent="0.2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 x14ac:dyDescent="0.2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 x14ac:dyDescent="0.2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 x14ac:dyDescent="0.2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 x14ac:dyDescent="0.2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 x14ac:dyDescent="0.2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 x14ac:dyDescent="0.2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 x14ac:dyDescent="0.2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 x14ac:dyDescent="0.2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 x14ac:dyDescent="0.2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 x14ac:dyDescent="0.2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 x14ac:dyDescent="0.2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 x14ac:dyDescent="0.2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 x14ac:dyDescent="0.2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 x14ac:dyDescent="0.2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 x14ac:dyDescent="0.2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 x14ac:dyDescent="0.2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 x14ac:dyDescent="0.2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 x14ac:dyDescent="0.2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 x14ac:dyDescent="0.2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 x14ac:dyDescent="0.2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 x14ac:dyDescent="0.2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 x14ac:dyDescent="0.2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 x14ac:dyDescent="0.2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 x14ac:dyDescent="0.2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 x14ac:dyDescent="0.2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 x14ac:dyDescent="0.2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 x14ac:dyDescent="0.2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 x14ac:dyDescent="0.2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 x14ac:dyDescent="0.2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 x14ac:dyDescent="0.2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 x14ac:dyDescent="0.2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 x14ac:dyDescent="0.2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 x14ac:dyDescent="0.2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 x14ac:dyDescent="0.2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 x14ac:dyDescent="0.2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 x14ac:dyDescent="0.2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 x14ac:dyDescent="0.2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 x14ac:dyDescent="0.2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 x14ac:dyDescent="0.2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 x14ac:dyDescent="0.2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 x14ac:dyDescent="0.2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 x14ac:dyDescent="0.2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 x14ac:dyDescent="0.2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 x14ac:dyDescent="0.2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 x14ac:dyDescent="0.2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 x14ac:dyDescent="0.2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 x14ac:dyDescent="0.2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 x14ac:dyDescent="0.2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 x14ac:dyDescent="0.2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 x14ac:dyDescent="0.2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 x14ac:dyDescent="0.2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 x14ac:dyDescent="0.2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 x14ac:dyDescent="0.2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 x14ac:dyDescent="0.2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 x14ac:dyDescent="0.2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 x14ac:dyDescent="0.2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 x14ac:dyDescent="0.2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 x14ac:dyDescent="0.2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 x14ac:dyDescent="0.2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 x14ac:dyDescent="0.2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 x14ac:dyDescent="0.2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 x14ac:dyDescent="0.2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 x14ac:dyDescent="0.2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 x14ac:dyDescent="0.2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 x14ac:dyDescent="0.2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 x14ac:dyDescent="0.2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 x14ac:dyDescent="0.2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 x14ac:dyDescent="0.2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 x14ac:dyDescent="0.2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 x14ac:dyDescent="0.2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 x14ac:dyDescent="0.2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 x14ac:dyDescent="0.2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 x14ac:dyDescent="0.2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 x14ac:dyDescent="0.2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 x14ac:dyDescent="0.2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 x14ac:dyDescent="0.2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 x14ac:dyDescent="0.2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 x14ac:dyDescent="0.2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 x14ac:dyDescent="0.2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 x14ac:dyDescent="0.2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 x14ac:dyDescent="0.2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 x14ac:dyDescent="0.2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 x14ac:dyDescent="0.2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 x14ac:dyDescent="0.2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 x14ac:dyDescent="0.2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 x14ac:dyDescent="0.2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 x14ac:dyDescent="0.2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 x14ac:dyDescent="0.2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 x14ac:dyDescent="0.2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 x14ac:dyDescent="0.2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 x14ac:dyDescent="0.2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 x14ac:dyDescent="0.2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 x14ac:dyDescent="0.2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 x14ac:dyDescent="0.2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 x14ac:dyDescent="0.2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 x14ac:dyDescent="0.2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 x14ac:dyDescent="0.2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 x14ac:dyDescent="0.2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 x14ac:dyDescent="0.2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 x14ac:dyDescent="0.2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 x14ac:dyDescent="0.2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 x14ac:dyDescent="0.2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 x14ac:dyDescent="0.2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 x14ac:dyDescent="0.2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 x14ac:dyDescent="0.2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 x14ac:dyDescent="0.2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 x14ac:dyDescent="0.2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 x14ac:dyDescent="0.2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 x14ac:dyDescent="0.2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 x14ac:dyDescent="0.2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 x14ac:dyDescent="0.2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 x14ac:dyDescent="0.2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 x14ac:dyDescent="0.2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 x14ac:dyDescent="0.2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 x14ac:dyDescent="0.2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 x14ac:dyDescent="0.2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 x14ac:dyDescent="0.2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 x14ac:dyDescent="0.2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 x14ac:dyDescent="0.2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 x14ac:dyDescent="0.2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 x14ac:dyDescent="0.2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 x14ac:dyDescent="0.2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 x14ac:dyDescent="0.2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 x14ac:dyDescent="0.2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 x14ac:dyDescent="0.2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 x14ac:dyDescent="0.2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 x14ac:dyDescent="0.2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 x14ac:dyDescent="0.2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 x14ac:dyDescent="0.2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 x14ac:dyDescent="0.2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 x14ac:dyDescent="0.2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 x14ac:dyDescent="0.2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 x14ac:dyDescent="0.2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 x14ac:dyDescent="0.2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 x14ac:dyDescent="0.2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 x14ac:dyDescent="0.2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 x14ac:dyDescent="0.2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 x14ac:dyDescent="0.2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 x14ac:dyDescent="0.2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 x14ac:dyDescent="0.2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 x14ac:dyDescent="0.2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 x14ac:dyDescent="0.2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 x14ac:dyDescent="0.2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 x14ac:dyDescent="0.2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 x14ac:dyDescent="0.2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 x14ac:dyDescent="0.2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 x14ac:dyDescent="0.2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 x14ac:dyDescent="0.2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 x14ac:dyDescent="0.2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 x14ac:dyDescent="0.2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 x14ac:dyDescent="0.2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 x14ac:dyDescent="0.2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 x14ac:dyDescent="0.2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 x14ac:dyDescent="0.2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 x14ac:dyDescent="0.2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 x14ac:dyDescent="0.2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 x14ac:dyDescent="0.2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 x14ac:dyDescent="0.2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 x14ac:dyDescent="0.2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 x14ac:dyDescent="0.2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 x14ac:dyDescent="0.2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 x14ac:dyDescent="0.2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 x14ac:dyDescent="0.2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 x14ac:dyDescent="0.2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 x14ac:dyDescent="0.2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 x14ac:dyDescent="0.2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 x14ac:dyDescent="0.2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 x14ac:dyDescent="0.2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 x14ac:dyDescent="0.2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 x14ac:dyDescent="0.2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 x14ac:dyDescent="0.2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 x14ac:dyDescent="0.2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 x14ac:dyDescent="0.2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 x14ac:dyDescent="0.2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 x14ac:dyDescent="0.2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 x14ac:dyDescent="0.2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 x14ac:dyDescent="0.2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 x14ac:dyDescent="0.2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 x14ac:dyDescent="0.2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 x14ac:dyDescent="0.2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 x14ac:dyDescent="0.2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 x14ac:dyDescent="0.2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 x14ac:dyDescent="0.2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 x14ac:dyDescent="0.2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 x14ac:dyDescent="0.2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 x14ac:dyDescent="0.2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 x14ac:dyDescent="0.2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 x14ac:dyDescent="0.2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 x14ac:dyDescent="0.2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 x14ac:dyDescent="0.2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 x14ac:dyDescent="0.2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 x14ac:dyDescent="0.2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 x14ac:dyDescent="0.2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 x14ac:dyDescent="0.2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 x14ac:dyDescent="0.2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 x14ac:dyDescent="0.2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 x14ac:dyDescent="0.2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 x14ac:dyDescent="0.2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 x14ac:dyDescent="0.2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 x14ac:dyDescent="0.2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 x14ac:dyDescent="0.2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 x14ac:dyDescent="0.2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 x14ac:dyDescent="0.2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 x14ac:dyDescent="0.2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 x14ac:dyDescent="0.2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 x14ac:dyDescent="0.2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 x14ac:dyDescent="0.2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 x14ac:dyDescent="0.2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 x14ac:dyDescent="0.2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 x14ac:dyDescent="0.2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 x14ac:dyDescent="0.2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 x14ac:dyDescent="0.2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 x14ac:dyDescent="0.2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 x14ac:dyDescent="0.2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 x14ac:dyDescent="0.2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 x14ac:dyDescent="0.2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 x14ac:dyDescent="0.2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 x14ac:dyDescent="0.2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 x14ac:dyDescent="0.2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 x14ac:dyDescent="0.2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 x14ac:dyDescent="0.2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 x14ac:dyDescent="0.2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 x14ac:dyDescent="0.2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 x14ac:dyDescent="0.2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 x14ac:dyDescent="0.2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 x14ac:dyDescent="0.2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 x14ac:dyDescent="0.2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 x14ac:dyDescent="0.2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 x14ac:dyDescent="0.2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 x14ac:dyDescent="0.2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 x14ac:dyDescent="0.2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 x14ac:dyDescent="0.2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 x14ac:dyDescent="0.2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 x14ac:dyDescent="0.2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 x14ac:dyDescent="0.2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 x14ac:dyDescent="0.2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 x14ac:dyDescent="0.2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 x14ac:dyDescent="0.2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 x14ac:dyDescent="0.2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 x14ac:dyDescent="0.2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 x14ac:dyDescent="0.2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 x14ac:dyDescent="0.2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 x14ac:dyDescent="0.2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 x14ac:dyDescent="0.2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 x14ac:dyDescent="0.2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 x14ac:dyDescent="0.2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 x14ac:dyDescent="0.2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 x14ac:dyDescent="0.2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 x14ac:dyDescent="0.2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 x14ac:dyDescent="0.2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 x14ac:dyDescent="0.2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 x14ac:dyDescent="0.2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 x14ac:dyDescent="0.2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 x14ac:dyDescent="0.2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 x14ac:dyDescent="0.2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 x14ac:dyDescent="0.2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 x14ac:dyDescent="0.2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 x14ac:dyDescent="0.2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 x14ac:dyDescent="0.2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 x14ac:dyDescent="0.2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 x14ac:dyDescent="0.2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 x14ac:dyDescent="0.2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 x14ac:dyDescent="0.2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 x14ac:dyDescent="0.2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 x14ac:dyDescent="0.2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 x14ac:dyDescent="0.2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 x14ac:dyDescent="0.2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 x14ac:dyDescent="0.2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 x14ac:dyDescent="0.2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 x14ac:dyDescent="0.2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 x14ac:dyDescent="0.2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 x14ac:dyDescent="0.2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 x14ac:dyDescent="0.2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 x14ac:dyDescent="0.2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 x14ac:dyDescent="0.2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 x14ac:dyDescent="0.2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 x14ac:dyDescent="0.2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 x14ac:dyDescent="0.2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 x14ac:dyDescent="0.2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 x14ac:dyDescent="0.2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 x14ac:dyDescent="0.2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 x14ac:dyDescent="0.2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 x14ac:dyDescent="0.2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 x14ac:dyDescent="0.2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 x14ac:dyDescent="0.2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 x14ac:dyDescent="0.2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 x14ac:dyDescent="0.2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 x14ac:dyDescent="0.2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 x14ac:dyDescent="0.2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 x14ac:dyDescent="0.2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 x14ac:dyDescent="0.2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 x14ac:dyDescent="0.2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 x14ac:dyDescent="0.2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 x14ac:dyDescent="0.2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 x14ac:dyDescent="0.2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 x14ac:dyDescent="0.2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 x14ac:dyDescent="0.2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 x14ac:dyDescent="0.2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 x14ac:dyDescent="0.2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 x14ac:dyDescent="0.2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 x14ac:dyDescent="0.2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 x14ac:dyDescent="0.2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 x14ac:dyDescent="0.2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 x14ac:dyDescent="0.2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 x14ac:dyDescent="0.2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 x14ac:dyDescent="0.2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 x14ac:dyDescent="0.2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 x14ac:dyDescent="0.2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 x14ac:dyDescent="0.2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 x14ac:dyDescent="0.2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 x14ac:dyDescent="0.2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 x14ac:dyDescent="0.2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 x14ac:dyDescent="0.2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 x14ac:dyDescent="0.2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 x14ac:dyDescent="0.2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 x14ac:dyDescent="0.2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 x14ac:dyDescent="0.2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 x14ac:dyDescent="0.2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 x14ac:dyDescent="0.2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 x14ac:dyDescent="0.2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 x14ac:dyDescent="0.2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 x14ac:dyDescent="0.2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 x14ac:dyDescent="0.2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 x14ac:dyDescent="0.2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 x14ac:dyDescent="0.2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 x14ac:dyDescent="0.2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 x14ac:dyDescent="0.2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 x14ac:dyDescent="0.2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 x14ac:dyDescent="0.2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 x14ac:dyDescent="0.2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 x14ac:dyDescent="0.2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 x14ac:dyDescent="0.2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 x14ac:dyDescent="0.2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 x14ac:dyDescent="0.2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 x14ac:dyDescent="0.2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 x14ac:dyDescent="0.2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 x14ac:dyDescent="0.2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 x14ac:dyDescent="0.2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 x14ac:dyDescent="0.2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 x14ac:dyDescent="0.2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 x14ac:dyDescent="0.2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 x14ac:dyDescent="0.2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 x14ac:dyDescent="0.2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 x14ac:dyDescent="0.2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 x14ac:dyDescent="0.2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 x14ac:dyDescent="0.2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 x14ac:dyDescent="0.2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 x14ac:dyDescent="0.2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 x14ac:dyDescent="0.2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 x14ac:dyDescent="0.2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 x14ac:dyDescent="0.2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 x14ac:dyDescent="0.2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 x14ac:dyDescent="0.2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 x14ac:dyDescent="0.2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 x14ac:dyDescent="0.2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 x14ac:dyDescent="0.2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 x14ac:dyDescent="0.2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 x14ac:dyDescent="0.2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 x14ac:dyDescent="0.2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 x14ac:dyDescent="0.2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 x14ac:dyDescent="0.2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 x14ac:dyDescent="0.2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 x14ac:dyDescent="0.2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 x14ac:dyDescent="0.2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 x14ac:dyDescent="0.2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 x14ac:dyDescent="0.2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 x14ac:dyDescent="0.2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 x14ac:dyDescent="0.2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 x14ac:dyDescent="0.2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 x14ac:dyDescent="0.2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 x14ac:dyDescent="0.2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 x14ac:dyDescent="0.2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 x14ac:dyDescent="0.2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 x14ac:dyDescent="0.2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 x14ac:dyDescent="0.2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 x14ac:dyDescent="0.2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 x14ac:dyDescent="0.2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 x14ac:dyDescent="0.2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 x14ac:dyDescent="0.2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 x14ac:dyDescent="0.2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 x14ac:dyDescent="0.2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 x14ac:dyDescent="0.2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 x14ac:dyDescent="0.2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 x14ac:dyDescent="0.2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 x14ac:dyDescent="0.2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 x14ac:dyDescent="0.2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 x14ac:dyDescent="0.2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 x14ac:dyDescent="0.2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 x14ac:dyDescent="0.2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 x14ac:dyDescent="0.2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 x14ac:dyDescent="0.2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 x14ac:dyDescent="0.2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 x14ac:dyDescent="0.2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 x14ac:dyDescent="0.2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 x14ac:dyDescent="0.2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 x14ac:dyDescent="0.2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 x14ac:dyDescent="0.2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 x14ac:dyDescent="0.2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 x14ac:dyDescent="0.2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 x14ac:dyDescent="0.2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 x14ac:dyDescent="0.2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 x14ac:dyDescent="0.2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 x14ac:dyDescent="0.2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 x14ac:dyDescent="0.2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 x14ac:dyDescent="0.2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 x14ac:dyDescent="0.2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 x14ac:dyDescent="0.2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 x14ac:dyDescent="0.2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 x14ac:dyDescent="0.2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 x14ac:dyDescent="0.2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 x14ac:dyDescent="0.2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 x14ac:dyDescent="0.2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 x14ac:dyDescent="0.2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 x14ac:dyDescent="0.2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 x14ac:dyDescent="0.2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 x14ac:dyDescent="0.2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 x14ac:dyDescent="0.2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 x14ac:dyDescent="0.2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 x14ac:dyDescent="0.2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 x14ac:dyDescent="0.2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 x14ac:dyDescent="0.2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 x14ac:dyDescent="0.2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 x14ac:dyDescent="0.2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 x14ac:dyDescent="0.2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 x14ac:dyDescent="0.2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 x14ac:dyDescent="0.2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 x14ac:dyDescent="0.2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 x14ac:dyDescent="0.2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 x14ac:dyDescent="0.2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 x14ac:dyDescent="0.2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 x14ac:dyDescent="0.2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 x14ac:dyDescent="0.2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 x14ac:dyDescent="0.2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 x14ac:dyDescent="0.2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 x14ac:dyDescent="0.2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 x14ac:dyDescent="0.2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 x14ac:dyDescent="0.2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 x14ac:dyDescent="0.2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 x14ac:dyDescent="0.2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 x14ac:dyDescent="0.2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 x14ac:dyDescent="0.2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 x14ac:dyDescent="0.2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 x14ac:dyDescent="0.2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 x14ac:dyDescent="0.2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 x14ac:dyDescent="0.2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 x14ac:dyDescent="0.2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 x14ac:dyDescent="0.2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 x14ac:dyDescent="0.2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 x14ac:dyDescent="0.2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 x14ac:dyDescent="0.2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 x14ac:dyDescent="0.2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 x14ac:dyDescent="0.2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 x14ac:dyDescent="0.2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 x14ac:dyDescent="0.2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 x14ac:dyDescent="0.2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 x14ac:dyDescent="0.2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 x14ac:dyDescent="0.2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 x14ac:dyDescent="0.2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 x14ac:dyDescent="0.2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 x14ac:dyDescent="0.2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 x14ac:dyDescent="0.2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 x14ac:dyDescent="0.2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 x14ac:dyDescent="0.2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 x14ac:dyDescent="0.2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 x14ac:dyDescent="0.2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 x14ac:dyDescent="0.2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 x14ac:dyDescent="0.2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 x14ac:dyDescent="0.2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 x14ac:dyDescent="0.2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 x14ac:dyDescent="0.2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 x14ac:dyDescent="0.2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 x14ac:dyDescent="0.2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 x14ac:dyDescent="0.2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 x14ac:dyDescent="0.2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 x14ac:dyDescent="0.2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 x14ac:dyDescent="0.2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 x14ac:dyDescent="0.2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 x14ac:dyDescent="0.2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 x14ac:dyDescent="0.2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 x14ac:dyDescent="0.2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 x14ac:dyDescent="0.2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 x14ac:dyDescent="0.2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 x14ac:dyDescent="0.2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 x14ac:dyDescent="0.2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 x14ac:dyDescent="0.2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 x14ac:dyDescent="0.2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 x14ac:dyDescent="0.2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 x14ac:dyDescent="0.2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 x14ac:dyDescent="0.2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 x14ac:dyDescent="0.2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 x14ac:dyDescent="0.2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 x14ac:dyDescent="0.2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 x14ac:dyDescent="0.2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 x14ac:dyDescent="0.2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 x14ac:dyDescent="0.2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 x14ac:dyDescent="0.2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 x14ac:dyDescent="0.2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 x14ac:dyDescent="0.2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 x14ac:dyDescent="0.2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 x14ac:dyDescent="0.2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 x14ac:dyDescent="0.2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 x14ac:dyDescent="0.2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 x14ac:dyDescent="0.2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 x14ac:dyDescent="0.2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 x14ac:dyDescent="0.2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 x14ac:dyDescent="0.2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 x14ac:dyDescent="0.2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 x14ac:dyDescent="0.2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 x14ac:dyDescent="0.2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 x14ac:dyDescent="0.2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 x14ac:dyDescent="0.2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 x14ac:dyDescent="0.2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 x14ac:dyDescent="0.2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 x14ac:dyDescent="0.2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 x14ac:dyDescent="0.2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 x14ac:dyDescent="0.2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 x14ac:dyDescent="0.2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 x14ac:dyDescent="0.2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 x14ac:dyDescent="0.2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 x14ac:dyDescent="0.2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 x14ac:dyDescent="0.2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 x14ac:dyDescent="0.2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 x14ac:dyDescent="0.2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 x14ac:dyDescent="0.2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 x14ac:dyDescent="0.2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 x14ac:dyDescent="0.2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 x14ac:dyDescent="0.2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 x14ac:dyDescent="0.2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 x14ac:dyDescent="0.2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 x14ac:dyDescent="0.2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 x14ac:dyDescent="0.2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 x14ac:dyDescent="0.2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 x14ac:dyDescent="0.2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 x14ac:dyDescent="0.2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 x14ac:dyDescent="0.2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 x14ac:dyDescent="0.2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 x14ac:dyDescent="0.2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 x14ac:dyDescent="0.2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 x14ac:dyDescent="0.2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 x14ac:dyDescent="0.2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 x14ac:dyDescent="0.2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 x14ac:dyDescent="0.2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 x14ac:dyDescent="0.2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 x14ac:dyDescent="0.2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 x14ac:dyDescent="0.2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 x14ac:dyDescent="0.2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 x14ac:dyDescent="0.2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 x14ac:dyDescent="0.2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 x14ac:dyDescent="0.2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 x14ac:dyDescent="0.2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 x14ac:dyDescent="0.2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 x14ac:dyDescent="0.2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 x14ac:dyDescent="0.2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 x14ac:dyDescent="0.2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 x14ac:dyDescent="0.2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 x14ac:dyDescent="0.2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 x14ac:dyDescent="0.2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 x14ac:dyDescent="0.2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 x14ac:dyDescent="0.2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 x14ac:dyDescent="0.2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 x14ac:dyDescent="0.2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 x14ac:dyDescent="0.2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 x14ac:dyDescent="0.2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 x14ac:dyDescent="0.2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 x14ac:dyDescent="0.2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 x14ac:dyDescent="0.2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 x14ac:dyDescent="0.2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 x14ac:dyDescent="0.2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 x14ac:dyDescent="0.2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 x14ac:dyDescent="0.2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 x14ac:dyDescent="0.2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 x14ac:dyDescent="0.2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 x14ac:dyDescent="0.2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 x14ac:dyDescent="0.2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 x14ac:dyDescent="0.2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 x14ac:dyDescent="0.2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 x14ac:dyDescent="0.2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 x14ac:dyDescent="0.2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 x14ac:dyDescent="0.2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 x14ac:dyDescent="0.2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 x14ac:dyDescent="0.2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 x14ac:dyDescent="0.2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 x14ac:dyDescent="0.2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 x14ac:dyDescent="0.2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 x14ac:dyDescent="0.2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 x14ac:dyDescent="0.2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 x14ac:dyDescent="0.2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 x14ac:dyDescent="0.2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 x14ac:dyDescent="0.2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 x14ac:dyDescent="0.2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 x14ac:dyDescent="0.2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 x14ac:dyDescent="0.2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 x14ac:dyDescent="0.2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 x14ac:dyDescent="0.2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 x14ac:dyDescent="0.2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 x14ac:dyDescent="0.2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 x14ac:dyDescent="0.2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 x14ac:dyDescent="0.2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 x14ac:dyDescent="0.2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 x14ac:dyDescent="0.2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 x14ac:dyDescent="0.2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 x14ac:dyDescent="0.2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 x14ac:dyDescent="0.2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 x14ac:dyDescent="0.2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 x14ac:dyDescent="0.2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 x14ac:dyDescent="0.2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 x14ac:dyDescent="0.2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 x14ac:dyDescent="0.2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 x14ac:dyDescent="0.2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 x14ac:dyDescent="0.2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 x14ac:dyDescent="0.2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 x14ac:dyDescent="0.2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 x14ac:dyDescent="0.2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 x14ac:dyDescent="0.2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 x14ac:dyDescent="0.2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 x14ac:dyDescent="0.2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 x14ac:dyDescent="0.2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 x14ac:dyDescent="0.2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 x14ac:dyDescent="0.2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 x14ac:dyDescent="0.2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 x14ac:dyDescent="0.2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 x14ac:dyDescent="0.2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 x14ac:dyDescent="0.2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 x14ac:dyDescent="0.2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 x14ac:dyDescent="0.2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 x14ac:dyDescent="0.2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 x14ac:dyDescent="0.2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 x14ac:dyDescent="0.2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 x14ac:dyDescent="0.2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 x14ac:dyDescent="0.2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 x14ac:dyDescent="0.2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 x14ac:dyDescent="0.2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 x14ac:dyDescent="0.2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 x14ac:dyDescent="0.2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 x14ac:dyDescent="0.2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 x14ac:dyDescent="0.2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 x14ac:dyDescent="0.2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 x14ac:dyDescent="0.2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 x14ac:dyDescent="0.2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 x14ac:dyDescent="0.2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 x14ac:dyDescent="0.2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 x14ac:dyDescent="0.2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 x14ac:dyDescent="0.2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 x14ac:dyDescent="0.2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 x14ac:dyDescent="0.2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 x14ac:dyDescent="0.2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 x14ac:dyDescent="0.2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 x14ac:dyDescent="0.2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 x14ac:dyDescent="0.2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 x14ac:dyDescent="0.2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 x14ac:dyDescent="0.2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 x14ac:dyDescent="0.2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 x14ac:dyDescent="0.2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 x14ac:dyDescent="0.2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 x14ac:dyDescent="0.2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 x14ac:dyDescent="0.2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 x14ac:dyDescent="0.2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 x14ac:dyDescent="0.2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 x14ac:dyDescent="0.2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 x14ac:dyDescent="0.2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 x14ac:dyDescent="0.2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 x14ac:dyDescent="0.2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 x14ac:dyDescent="0.2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 x14ac:dyDescent="0.2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 x14ac:dyDescent="0.2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 x14ac:dyDescent="0.2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 x14ac:dyDescent="0.2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 x14ac:dyDescent="0.2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 x14ac:dyDescent="0.2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 x14ac:dyDescent="0.2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 x14ac:dyDescent="0.2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 x14ac:dyDescent="0.2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 x14ac:dyDescent="0.2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 x14ac:dyDescent="0.2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 x14ac:dyDescent="0.2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 x14ac:dyDescent="0.2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 x14ac:dyDescent="0.2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 x14ac:dyDescent="0.2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 x14ac:dyDescent="0.2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 x14ac:dyDescent="0.2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 x14ac:dyDescent="0.2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 x14ac:dyDescent="0.2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 x14ac:dyDescent="0.2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 x14ac:dyDescent="0.2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 x14ac:dyDescent="0.2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 x14ac:dyDescent="0.2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 x14ac:dyDescent="0.2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 x14ac:dyDescent="0.2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 x14ac:dyDescent="0.2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 x14ac:dyDescent="0.2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 x14ac:dyDescent="0.2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 x14ac:dyDescent="0.2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 x14ac:dyDescent="0.2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 x14ac:dyDescent="0.2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 x14ac:dyDescent="0.2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 x14ac:dyDescent="0.2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 x14ac:dyDescent="0.2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 x14ac:dyDescent="0.2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 x14ac:dyDescent="0.2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 x14ac:dyDescent="0.2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 x14ac:dyDescent="0.2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 x14ac:dyDescent="0.2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 x14ac:dyDescent="0.2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 x14ac:dyDescent="0.2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 x14ac:dyDescent="0.2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 x14ac:dyDescent="0.2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 x14ac:dyDescent="0.2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 x14ac:dyDescent="0.2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 x14ac:dyDescent="0.2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 x14ac:dyDescent="0.2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 x14ac:dyDescent="0.2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 x14ac:dyDescent="0.2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 x14ac:dyDescent="0.2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 x14ac:dyDescent="0.2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 x14ac:dyDescent="0.2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 x14ac:dyDescent="0.2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 x14ac:dyDescent="0.2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 x14ac:dyDescent="0.2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 x14ac:dyDescent="0.2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 x14ac:dyDescent="0.2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 x14ac:dyDescent="0.2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 x14ac:dyDescent="0.2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 x14ac:dyDescent="0.2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 x14ac:dyDescent="0.2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 x14ac:dyDescent="0.2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 x14ac:dyDescent="0.2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 x14ac:dyDescent="0.2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 x14ac:dyDescent="0.2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 x14ac:dyDescent="0.2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 x14ac:dyDescent="0.2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 x14ac:dyDescent="0.2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 x14ac:dyDescent="0.2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 x14ac:dyDescent="0.2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 x14ac:dyDescent="0.2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 x14ac:dyDescent="0.2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 x14ac:dyDescent="0.2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 x14ac:dyDescent="0.2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 x14ac:dyDescent="0.2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 x14ac:dyDescent="0.2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 x14ac:dyDescent="0.2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 x14ac:dyDescent="0.2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 x14ac:dyDescent="0.2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 x14ac:dyDescent="0.2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 x14ac:dyDescent="0.2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 x14ac:dyDescent="0.2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 x14ac:dyDescent="0.2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 x14ac:dyDescent="0.2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 x14ac:dyDescent="0.2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 x14ac:dyDescent="0.2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 x14ac:dyDescent="0.2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 x14ac:dyDescent="0.2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 x14ac:dyDescent="0.2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 x14ac:dyDescent="0.2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 x14ac:dyDescent="0.2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 x14ac:dyDescent="0.2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 x14ac:dyDescent="0.2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 x14ac:dyDescent="0.2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 x14ac:dyDescent="0.2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 x14ac:dyDescent="0.2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 x14ac:dyDescent="0.2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 x14ac:dyDescent="0.2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 x14ac:dyDescent="0.2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 x14ac:dyDescent="0.2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 x14ac:dyDescent="0.2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 x14ac:dyDescent="0.2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 x14ac:dyDescent="0.2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 x14ac:dyDescent="0.2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 x14ac:dyDescent="0.2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 x14ac:dyDescent="0.2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 x14ac:dyDescent="0.2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 x14ac:dyDescent="0.2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 x14ac:dyDescent="0.2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 x14ac:dyDescent="0.2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 x14ac:dyDescent="0.2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 x14ac:dyDescent="0.2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 x14ac:dyDescent="0.2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 x14ac:dyDescent="0.2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 x14ac:dyDescent="0.2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 x14ac:dyDescent="0.2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 x14ac:dyDescent="0.2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 x14ac:dyDescent="0.2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 x14ac:dyDescent="0.2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 x14ac:dyDescent="0.2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 x14ac:dyDescent="0.2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 x14ac:dyDescent="0.2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 x14ac:dyDescent="0.2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 x14ac:dyDescent="0.2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 x14ac:dyDescent="0.2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 x14ac:dyDescent="0.2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 x14ac:dyDescent="0.2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 x14ac:dyDescent="0.2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 x14ac:dyDescent="0.2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 x14ac:dyDescent="0.2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 x14ac:dyDescent="0.2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 x14ac:dyDescent="0.2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 x14ac:dyDescent="0.2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 x14ac:dyDescent="0.2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 x14ac:dyDescent="0.2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 x14ac:dyDescent="0.2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 x14ac:dyDescent="0.2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 x14ac:dyDescent="0.2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 x14ac:dyDescent="0.2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 x14ac:dyDescent="0.2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 x14ac:dyDescent="0.2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 x14ac:dyDescent="0.2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 x14ac:dyDescent="0.2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 x14ac:dyDescent="0.2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 x14ac:dyDescent="0.2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 x14ac:dyDescent="0.2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 x14ac:dyDescent="0.2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 x14ac:dyDescent="0.2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 x14ac:dyDescent="0.2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 x14ac:dyDescent="0.2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 x14ac:dyDescent="0.2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 x14ac:dyDescent="0.2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 x14ac:dyDescent="0.2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 x14ac:dyDescent="0.2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 x14ac:dyDescent="0.2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 x14ac:dyDescent="0.2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 x14ac:dyDescent="0.2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 x14ac:dyDescent="0.2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 x14ac:dyDescent="0.2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 x14ac:dyDescent="0.2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 x14ac:dyDescent="0.2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 x14ac:dyDescent="0.2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 x14ac:dyDescent="0.2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 x14ac:dyDescent="0.2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 x14ac:dyDescent="0.2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 x14ac:dyDescent="0.2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 x14ac:dyDescent="0.2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 x14ac:dyDescent="0.2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 x14ac:dyDescent="0.2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 x14ac:dyDescent="0.2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 x14ac:dyDescent="0.2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 x14ac:dyDescent="0.2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 x14ac:dyDescent="0.2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 x14ac:dyDescent="0.2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 x14ac:dyDescent="0.2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 x14ac:dyDescent="0.2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 x14ac:dyDescent="0.2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 x14ac:dyDescent="0.2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 x14ac:dyDescent="0.2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 x14ac:dyDescent="0.2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 x14ac:dyDescent="0.2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 x14ac:dyDescent="0.2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 x14ac:dyDescent="0.2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 x14ac:dyDescent="0.2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 x14ac:dyDescent="0.2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 x14ac:dyDescent="0.2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 x14ac:dyDescent="0.2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 x14ac:dyDescent="0.2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 x14ac:dyDescent="0.2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 x14ac:dyDescent="0.2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 x14ac:dyDescent="0.2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 x14ac:dyDescent="0.2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 x14ac:dyDescent="0.2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 x14ac:dyDescent="0.2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 x14ac:dyDescent="0.2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 x14ac:dyDescent="0.2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 x14ac:dyDescent="0.2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 x14ac:dyDescent="0.2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 x14ac:dyDescent="0.2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 x14ac:dyDescent="0.2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 x14ac:dyDescent="0.2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 x14ac:dyDescent="0.2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 x14ac:dyDescent="0.2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 x14ac:dyDescent="0.2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 x14ac:dyDescent="0.2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 x14ac:dyDescent="0.2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 x14ac:dyDescent="0.2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 x14ac:dyDescent="0.2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 x14ac:dyDescent="0.2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 x14ac:dyDescent="0.2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 x14ac:dyDescent="0.2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 x14ac:dyDescent="0.2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 x14ac:dyDescent="0.2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 x14ac:dyDescent="0.2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 x14ac:dyDescent="0.2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 x14ac:dyDescent="0.2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 x14ac:dyDescent="0.2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 x14ac:dyDescent="0.2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 x14ac:dyDescent="0.2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 x14ac:dyDescent="0.2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 x14ac:dyDescent="0.2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 x14ac:dyDescent="0.2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 x14ac:dyDescent="0.2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 x14ac:dyDescent="0.2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 x14ac:dyDescent="0.2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 x14ac:dyDescent="0.2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 x14ac:dyDescent="0.2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 x14ac:dyDescent="0.2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 x14ac:dyDescent="0.2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 x14ac:dyDescent="0.2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 x14ac:dyDescent="0.2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 x14ac:dyDescent="0.2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 x14ac:dyDescent="0.2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 x14ac:dyDescent="0.2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 x14ac:dyDescent="0.2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 x14ac:dyDescent="0.2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 x14ac:dyDescent="0.2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 x14ac:dyDescent="0.2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 x14ac:dyDescent="0.2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 x14ac:dyDescent="0.2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 x14ac:dyDescent="0.2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 x14ac:dyDescent="0.2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 x14ac:dyDescent="0.2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 x14ac:dyDescent="0.2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 x14ac:dyDescent="0.2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 x14ac:dyDescent="0.2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 x14ac:dyDescent="0.2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 x14ac:dyDescent="0.2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 x14ac:dyDescent="0.2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 x14ac:dyDescent="0.2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 x14ac:dyDescent="0.2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 x14ac:dyDescent="0.2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 x14ac:dyDescent="0.2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 x14ac:dyDescent="0.2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 x14ac:dyDescent="0.2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 x14ac:dyDescent="0.2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 x14ac:dyDescent="0.2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 x14ac:dyDescent="0.2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 x14ac:dyDescent="0.2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 x14ac:dyDescent="0.2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 x14ac:dyDescent="0.2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 x14ac:dyDescent="0.2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 x14ac:dyDescent="0.2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 x14ac:dyDescent="0.2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 x14ac:dyDescent="0.2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 x14ac:dyDescent="0.2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 x14ac:dyDescent="0.2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 x14ac:dyDescent="0.2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 x14ac:dyDescent="0.2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 x14ac:dyDescent="0.2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 x14ac:dyDescent="0.2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 x14ac:dyDescent="0.2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 x14ac:dyDescent="0.2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 x14ac:dyDescent="0.2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 x14ac:dyDescent="0.2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 x14ac:dyDescent="0.2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 x14ac:dyDescent="0.2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 x14ac:dyDescent="0.2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 x14ac:dyDescent="0.2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 x14ac:dyDescent="0.2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 x14ac:dyDescent="0.2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 x14ac:dyDescent="0.2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 x14ac:dyDescent="0.2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 x14ac:dyDescent="0.2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 x14ac:dyDescent="0.2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 x14ac:dyDescent="0.2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 x14ac:dyDescent="0.2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 x14ac:dyDescent="0.2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 x14ac:dyDescent="0.2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 x14ac:dyDescent="0.2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 x14ac:dyDescent="0.2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 x14ac:dyDescent="0.2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 x14ac:dyDescent="0.2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 x14ac:dyDescent="0.2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 x14ac:dyDescent="0.2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 x14ac:dyDescent="0.2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 x14ac:dyDescent="0.2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 x14ac:dyDescent="0.2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 x14ac:dyDescent="0.2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 x14ac:dyDescent="0.2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 x14ac:dyDescent="0.2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 x14ac:dyDescent="0.2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 x14ac:dyDescent="0.2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 x14ac:dyDescent="0.2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 x14ac:dyDescent="0.2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 x14ac:dyDescent="0.2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 x14ac:dyDescent="0.2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 x14ac:dyDescent="0.2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 x14ac:dyDescent="0.2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 x14ac:dyDescent="0.2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 x14ac:dyDescent="0.2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 x14ac:dyDescent="0.2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 x14ac:dyDescent="0.2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 x14ac:dyDescent="0.2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 x14ac:dyDescent="0.2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 x14ac:dyDescent="0.2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 x14ac:dyDescent="0.2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 x14ac:dyDescent="0.2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 x14ac:dyDescent="0.2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 x14ac:dyDescent="0.2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 x14ac:dyDescent="0.2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 x14ac:dyDescent="0.2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 x14ac:dyDescent="0.2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 x14ac:dyDescent="0.2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 x14ac:dyDescent="0.2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 x14ac:dyDescent="0.2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 x14ac:dyDescent="0.2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 x14ac:dyDescent="0.2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 x14ac:dyDescent="0.2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 x14ac:dyDescent="0.2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 x14ac:dyDescent="0.2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 x14ac:dyDescent="0.2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 x14ac:dyDescent="0.2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 x14ac:dyDescent="0.2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 x14ac:dyDescent="0.2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 x14ac:dyDescent="0.2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 x14ac:dyDescent="0.2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 x14ac:dyDescent="0.2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 x14ac:dyDescent="0.2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 x14ac:dyDescent="0.2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 x14ac:dyDescent="0.2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 x14ac:dyDescent="0.2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 x14ac:dyDescent="0.2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 x14ac:dyDescent="0.2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 x14ac:dyDescent="0.2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 x14ac:dyDescent="0.2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 x14ac:dyDescent="0.2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 x14ac:dyDescent="0.2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 x14ac:dyDescent="0.2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 x14ac:dyDescent="0.2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 x14ac:dyDescent="0.2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 x14ac:dyDescent="0.2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 x14ac:dyDescent="0.2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 x14ac:dyDescent="0.2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 x14ac:dyDescent="0.2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 x14ac:dyDescent="0.2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 x14ac:dyDescent="0.2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 x14ac:dyDescent="0.2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 x14ac:dyDescent="0.2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 x14ac:dyDescent="0.2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 x14ac:dyDescent="0.2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 x14ac:dyDescent="0.2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 x14ac:dyDescent="0.2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 x14ac:dyDescent="0.2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 x14ac:dyDescent="0.2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 x14ac:dyDescent="0.2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 x14ac:dyDescent="0.2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 x14ac:dyDescent="0.2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 x14ac:dyDescent="0.2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 x14ac:dyDescent="0.2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 x14ac:dyDescent="0.2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 x14ac:dyDescent="0.2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 x14ac:dyDescent="0.2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 x14ac:dyDescent="0.2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 x14ac:dyDescent="0.2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 x14ac:dyDescent="0.2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 x14ac:dyDescent="0.2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 x14ac:dyDescent="0.2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 x14ac:dyDescent="0.2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 x14ac:dyDescent="0.2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 x14ac:dyDescent="0.2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 x14ac:dyDescent="0.2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 x14ac:dyDescent="0.2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 x14ac:dyDescent="0.2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 x14ac:dyDescent="0.2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 x14ac:dyDescent="0.2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 x14ac:dyDescent="0.2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 x14ac:dyDescent="0.2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 x14ac:dyDescent="0.2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 x14ac:dyDescent="0.2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 x14ac:dyDescent="0.2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 x14ac:dyDescent="0.2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 x14ac:dyDescent="0.2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 x14ac:dyDescent="0.2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 x14ac:dyDescent="0.2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 x14ac:dyDescent="0.2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 x14ac:dyDescent="0.2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 x14ac:dyDescent="0.2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 x14ac:dyDescent="0.2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 x14ac:dyDescent="0.2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 x14ac:dyDescent="0.2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 x14ac:dyDescent="0.2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 x14ac:dyDescent="0.2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 x14ac:dyDescent="0.2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 x14ac:dyDescent="0.2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 x14ac:dyDescent="0.2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 x14ac:dyDescent="0.2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 x14ac:dyDescent="0.2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 x14ac:dyDescent="0.2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 x14ac:dyDescent="0.2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 x14ac:dyDescent="0.2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 x14ac:dyDescent="0.2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 x14ac:dyDescent="0.2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 x14ac:dyDescent="0.2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 x14ac:dyDescent="0.2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 x14ac:dyDescent="0.2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 x14ac:dyDescent="0.2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 x14ac:dyDescent="0.2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 x14ac:dyDescent="0.2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 x14ac:dyDescent="0.2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 x14ac:dyDescent="0.2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 x14ac:dyDescent="0.2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 x14ac:dyDescent="0.2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 x14ac:dyDescent="0.2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 x14ac:dyDescent="0.2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 x14ac:dyDescent="0.2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 x14ac:dyDescent="0.2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 x14ac:dyDescent="0.2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 x14ac:dyDescent="0.2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 x14ac:dyDescent="0.2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 x14ac:dyDescent="0.2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 x14ac:dyDescent="0.2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 x14ac:dyDescent="0.2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 x14ac:dyDescent="0.2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 x14ac:dyDescent="0.2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 x14ac:dyDescent="0.2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 x14ac:dyDescent="0.2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 x14ac:dyDescent="0.2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 x14ac:dyDescent="0.2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 x14ac:dyDescent="0.2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 x14ac:dyDescent="0.2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 x14ac:dyDescent="0.2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 x14ac:dyDescent="0.2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 x14ac:dyDescent="0.2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 x14ac:dyDescent="0.2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 x14ac:dyDescent="0.2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 x14ac:dyDescent="0.2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 x14ac:dyDescent="0.2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 x14ac:dyDescent="0.2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 x14ac:dyDescent="0.2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 x14ac:dyDescent="0.2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 x14ac:dyDescent="0.2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 x14ac:dyDescent="0.2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 x14ac:dyDescent="0.2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 x14ac:dyDescent="0.2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 x14ac:dyDescent="0.2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 x14ac:dyDescent="0.2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 x14ac:dyDescent="0.2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 x14ac:dyDescent="0.2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 x14ac:dyDescent="0.2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 x14ac:dyDescent="0.2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 x14ac:dyDescent="0.2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 x14ac:dyDescent="0.2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 x14ac:dyDescent="0.2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 x14ac:dyDescent="0.2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 x14ac:dyDescent="0.2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 x14ac:dyDescent="0.2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 x14ac:dyDescent="0.2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 x14ac:dyDescent="0.2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 x14ac:dyDescent="0.2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 x14ac:dyDescent="0.2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 x14ac:dyDescent="0.2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 x14ac:dyDescent="0.2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 x14ac:dyDescent="0.2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 x14ac:dyDescent="0.2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 x14ac:dyDescent="0.2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 x14ac:dyDescent="0.2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 x14ac:dyDescent="0.2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 x14ac:dyDescent="0.2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 x14ac:dyDescent="0.2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 x14ac:dyDescent="0.2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 x14ac:dyDescent="0.2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 x14ac:dyDescent="0.2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 x14ac:dyDescent="0.2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 x14ac:dyDescent="0.2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 x14ac:dyDescent="0.2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 x14ac:dyDescent="0.2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 x14ac:dyDescent="0.2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 x14ac:dyDescent="0.2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 x14ac:dyDescent="0.2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 x14ac:dyDescent="0.2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 x14ac:dyDescent="0.2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 x14ac:dyDescent="0.2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 x14ac:dyDescent="0.2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 x14ac:dyDescent="0.2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 x14ac:dyDescent="0.2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 x14ac:dyDescent="0.2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 x14ac:dyDescent="0.2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 x14ac:dyDescent="0.2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 x14ac:dyDescent="0.2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 x14ac:dyDescent="0.2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 x14ac:dyDescent="0.2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 x14ac:dyDescent="0.2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 x14ac:dyDescent="0.2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 x14ac:dyDescent="0.2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 x14ac:dyDescent="0.2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 x14ac:dyDescent="0.2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 x14ac:dyDescent="0.2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 x14ac:dyDescent="0.2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 x14ac:dyDescent="0.2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 x14ac:dyDescent="0.2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 x14ac:dyDescent="0.2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 x14ac:dyDescent="0.2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 x14ac:dyDescent="0.2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 x14ac:dyDescent="0.2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 x14ac:dyDescent="0.2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 x14ac:dyDescent="0.2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 x14ac:dyDescent="0.2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 x14ac:dyDescent="0.2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 x14ac:dyDescent="0.2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 x14ac:dyDescent="0.2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 x14ac:dyDescent="0.2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 x14ac:dyDescent="0.2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 x14ac:dyDescent="0.2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 x14ac:dyDescent="0.2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 x14ac:dyDescent="0.2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 x14ac:dyDescent="0.2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 x14ac:dyDescent="0.2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 x14ac:dyDescent="0.2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 x14ac:dyDescent="0.2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 x14ac:dyDescent="0.2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 x14ac:dyDescent="0.2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 x14ac:dyDescent="0.2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 x14ac:dyDescent="0.2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 x14ac:dyDescent="0.2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 x14ac:dyDescent="0.2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 x14ac:dyDescent="0.2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 x14ac:dyDescent="0.2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 x14ac:dyDescent="0.2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 x14ac:dyDescent="0.2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 x14ac:dyDescent="0.2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 x14ac:dyDescent="0.2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 x14ac:dyDescent="0.2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 x14ac:dyDescent="0.2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 x14ac:dyDescent="0.2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 x14ac:dyDescent="0.2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 x14ac:dyDescent="0.2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 x14ac:dyDescent="0.2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 x14ac:dyDescent="0.2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 x14ac:dyDescent="0.2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 x14ac:dyDescent="0.2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 x14ac:dyDescent="0.2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 x14ac:dyDescent="0.2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 x14ac:dyDescent="0.2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 x14ac:dyDescent="0.2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 x14ac:dyDescent="0.2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 x14ac:dyDescent="0.2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 x14ac:dyDescent="0.2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 x14ac:dyDescent="0.2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 x14ac:dyDescent="0.2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 x14ac:dyDescent="0.2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 x14ac:dyDescent="0.2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 x14ac:dyDescent="0.2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 x14ac:dyDescent="0.2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 x14ac:dyDescent="0.2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 x14ac:dyDescent="0.2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 x14ac:dyDescent="0.2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 x14ac:dyDescent="0.2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 x14ac:dyDescent="0.2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 x14ac:dyDescent="0.2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 x14ac:dyDescent="0.2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 x14ac:dyDescent="0.2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 x14ac:dyDescent="0.2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 x14ac:dyDescent="0.2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 x14ac:dyDescent="0.2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 x14ac:dyDescent="0.2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 x14ac:dyDescent="0.2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 x14ac:dyDescent="0.2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 x14ac:dyDescent="0.2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 x14ac:dyDescent="0.2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 x14ac:dyDescent="0.2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 x14ac:dyDescent="0.2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 x14ac:dyDescent="0.2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 x14ac:dyDescent="0.2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 x14ac:dyDescent="0.2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 x14ac:dyDescent="0.2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 x14ac:dyDescent="0.2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 x14ac:dyDescent="0.2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 x14ac:dyDescent="0.2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 x14ac:dyDescent="0.2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 x14ac:dyDescent="0.2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 x14ac:dyDescent="0.2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 x14ac:dyDescent="0.2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 x14ac:dyDescent="0.2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 x14ac:dyDescent="0.2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 x14ac:dyDescent="0.2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 x14ac:dyDescent="0.2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 x14ac:dyDescent="0.2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 x14ac:dyDescent="0.2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 x14ac:dyDescent="0.2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 x14ac:dyDescent="0.2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 x14ac:dyDescent="0.2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 x14ac:dyDescent="0.2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 x14ac:dyDescent="0.2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 x14ac:dyDescent="0.2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 x14ac:dyDescent="0.2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 x14ac:dyDescent="0.2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 x14ac:dyDescent="0.2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 x14ac:dyDescent="0.2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 x14ac:dyDescent="0.2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 x14ac:dyDescent="0.2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 x14ac:dyDescent="0.2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 x14ac:dyDescent="0.2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 x14ac:dyDescent="0.2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 x14ac:dyDescent="0.2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 x14ac:dyDescent="0.2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 x14ac:dyDescent="0.2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 x14ac:dyDescent="0.2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 x14ac:dyDescent="0.2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 x14ac:dyDescent="0.2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 x14ac:dyDescent="0.2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 x14ac:dyDescent="0.2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 x14ac:dyDescent="0.2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 x14ac:dyDescent="0.2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 x14ac:dyDescent="0.2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 x14ac:dyDescent="0.2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 x14ac:dyDescent="0.2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 x14ac:dyDescent="0.2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 x14ac:dyDescent="0.2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 x14ac:dyDescent="0.2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 x14ac:dyDescent="0.2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 x14ac:dyDescent="0.2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 x14ac:dyDescent="0.2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 x14ac:dyDescent="0.2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 x14ac:dyDescent="0.2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 x14ac:dyDescent="0.2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 x14ac:dyDescent="0.2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 x14ac:dyDescent="0.2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 x14ac:dyDescent="0.2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 x14ac:dyDescent="0.2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 x14ac:dyDescent="0.2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 x14ac:dyDescent="0.2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 x14ac:dyDescent="0.2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 x14ac:dyDescent="0.2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 x14ac:dyDescent="0.2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 x14ac:dyDescent="0.2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 x14ac:dyDescent="0.2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 x14ac:dyDescent="0.2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 x14ac:dyDescent="0.2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 x14ac:dyDescent="0.2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 x14ac:dyDescent="0.2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 x14ac:dyDescent="0.2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 x14ac:dyDescent="0.2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 x14ac:dyDescent="0.2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 x14ac:dyDescent="0.2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 x14ac:dyDescent="0.2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 x14ac:dyDescent="0.2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 x14ac:dyDescent="0.2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 x14ac:dyDescent="0.2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 x14ac:dyDescent="0.2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 x14ac:dyDescent="0.2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 x14ac:dyDescent="0.2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 x14ac:dyDescent="0.2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 x14ac:dyDescent="0.2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 x14ac:dyDescent="0.2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 x14ac:dyDescent="0.2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 x14ac:dyDescent="0.2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 x14ac:dyDescent="0.2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 x14ac:dyDescent="0.2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 x14ac:dyDescent="0.2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 x14ac:dyDescent="0.2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 x14ac:dyDescent="0.2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 x14ac:dyDescent="0.2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 x14ac:dyDescent="0.2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 x14ac:dyDescent="0.2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 x14ac:dyDescent="0.2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 x14ac:dyDescent="0.2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 x14ac:dyDescent="0.2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 x14ac:dyDescent="0.2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 x14ac:dyDescent="0.2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 x14ac:dyDescent="0.2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 x14ac:dyDescent="0.2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 x14ac:dyDescent="0.2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 x14ac:dyDescent="0.2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 x14ac:dyDescent="0.2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 x14ac:dyDescent="0.2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 x14ac:dyDescent="0.2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 x14ac:dyDescent="0.2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 x14ac:dyDescent="0.2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 x14ac:dyDescent="0.2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 x14ac:dyDescent="0.2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 x14ac:dyDescent="0.2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 x14ac:dyDescent="0.2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 x14ac:dyDescent="0.2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 x14ac:dyDescent="0.2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 x14ac:dyDescent="0.2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 x14ac:dyDescent="0.2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 x14ac:dyDescent="0.2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 x14ac:dyDescent="0.2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 x14ac:dyDescent="0.2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 x14ac:dyDescent="0.2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 x14ac:dyDescent="0.2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 x14ac:dyDescent="0.2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 x14ac:dyDescent="0.2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 x14ac:dyDescent="0.2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 x14ac:dyDescent="0.2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 x14ac:dyDescent="0.2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 x14ac:dyDescent="0.2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 x14ac:dyDescent="0.2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 x14ac:dyDescent="0.2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 x14ac:dyDescent="0.2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 x14ac:dyDescent="0.2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 x14ac:dyDescent="0.2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 x14ac:dyDescent="0.2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 x14ac:dyDescent="0.2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 x14ac:dyDescent="0.2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 x14ac:dyDescent="0.2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 x14ac:dyDescent="0.2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 x14ac:dyDescent="0.2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 x14ac:dyDescent="0.2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 x14ac:dyDescent="0.2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 x14ac:dyDescent="0.2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 x14ac:dyDescent="0.2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 x14ac:dyDescent="0.2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 x14ac:dyDescent="0.2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 x14ac:dyDescent="0.2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 x14ac:dyDescent="0.2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 x14ac:dyDescent="0.2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 x14ac:dyDescent="0.2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 x14ac:dyDescent="0.2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 x14ac:dyDescent="0.2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 x14ac:dyDescent="0.2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 x14ac:dyDescent="0.2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 x14ac:dyDescent="0.2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 x14ac:dyDescent="0.2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 x14ac:dyDescent="0.2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 x14ac:dyDescent="0.2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 x14ac:dyDescent="0.2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 x14ac:dyDescent="0.2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 x14ac:dyDescent="0.2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 x14ac:dyDescent="0.2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 x14ac:dyDescent="0.2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 x14ac:dyDescent="0.2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 x14ac:dyDescent="0.2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 x14ac:dyDescent="0.2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 x14ac:dyDescent="0.2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 x14ac:dyDescent="0.2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 x14ac:dyDescent="0.2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 x14ac:dyDescent="0.2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 x14ac:dyDescent="0.2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 x14ac:dyDescent="0.2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 x14ac:dyDescent="0.2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 x14ac:dyDescent="0.2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 x14ac:dyDescent="0.2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 x14ac:dyDescent="0.2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 x14ac:dyDescent="0.2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 x14ac:dyDescent="0.2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 x14ac:dyDescent="0.2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 x14ac:dyDescent="0.2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 x14ac:dyDescent="0.2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 x14ac:dyDescent="0.2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 x14ac:dyDescent="0.2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 x14ac:dyDescent="0.2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 x14ac:dyDescent="0.2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 x14ac:dyDescent="0.2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 x14ac:dyDescent="0.2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 x14ac:dyDescent="0.2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 x14ac:dyDescent="0.2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 x14ac:dyDescent="0.2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 x14ac:dyDescent="0.2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 x14ac:dyDescent="0.2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 x14ac:dyDescent="0.2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 x14ac:dyDescent="0.2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 x14ac:dyDescent="0.2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 x14ac:dyDescent="0.2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 x14ac:dyDescent="0.2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 x14ac:dyDescent="0.2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 x14ac:dyDescent="0.2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 x14ac:dyDescent="0.2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 x14ac:dyDescent="0.2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 x14ac:dyDescent="0.2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 x14ac:dyDescent="0.2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 x14ac:dyDescent="0.2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 x14ac:dyDescent="0.2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 x14ac:dyDescent="0.2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 x14ac:dyDescent="0.2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 x14ac:dyDescent="0.2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 x14ac:dyDescent="0.2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 x14ac:dyDescent="0.2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 x14ac:dyDescent="0.2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 x14ac:dyDescent="0.2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 x14ac:dyDescent="0.2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 x14ac:dyDescent="0.2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 x14ac:dyDescent="0.2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 x14ac:dyDescent="0.2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 x14ac:dyDescent="0.2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 x14ac:dyDescent="0.2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 x14ac:dyDescent="0.2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 x14ac:dyDescent="0.2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 x14ac:dyDescent="0.2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 x14ac:dyDescent="0.2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 x14ac:dyDescent="0.2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 x14ac:dyDescent="0.2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 x14ac:dyDescent="0.2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 x14ac:dyDescent="0.2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 x14ac:dyDescent="0.2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 x14ac:dyDescent="0.2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 x14ac:dyDescent="0.2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 x14ac:dyDescent="0.2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 x14ac:dyDescent="0.2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 x14ac:dyDescent="0.2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 x14ac:dyDescent="0.2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 x14ac:dyDescent="0.2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 x14ac:dyDescent="0.2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 x14ac:dyDescent="0.2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 x14ac:dyDescent="0.2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 x14ac:dyDescent="0.2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 x14ac:dyDescent="0.2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 x14ac:dyDescent="0.2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 x14ac:dyDescent="0.2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 x14ac:dyDescent="0.2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 x14ac:dyDescent="0.2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 x14ac:dyDescent="0.2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 x14ac:dyDescent="0.2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 x14ac:dyDescent="0.2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 x14ac:dyDescent="0.2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 x14ac:dyDescent="0.2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 x14ac:dyDescent="0.2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 x14ac:dyDescent="0.2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 x14ac:dyDescent="0.2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 x14ac:dyDescent="0.2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 x14ac:dyDescent="0.2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 x14ac:dyDescent="0.2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 x14ac:dyDescent="0.2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 x14ac:dyDescent="0.2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 x14ac:dyDescent="0.2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 x14ac:dyDescent="0.2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 x14ac:dyDescent="0.2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 x14ac:dyDescent="0.2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 x14ac:dyDescent="0.2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 x14ac:dyDescent="0.2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 x14ac:dyDescent="0.2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 x14ac:dyDescent="0.2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 x14ac:dyDescent="0.2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 x14ac:dyDescent="0.2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 x14ac:dyDescent="0.2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 x14ac:dyDescent="0.2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 x14ac:dyDescent="0.2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 x14ac:dyDescent="0.2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 x14ac:dyDescent="0.2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 x14ac:dyDescent="0.2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 x14ac:dyDescent="0.2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 x14ac:dyDescent="0.2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 x14ac:dyDescent="0.2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 x14ac:dyDescent="0.2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 x14ac:dyDescent="0.2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 x14ac:dyDescent="0.2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 x14ac:dyDescent="0.2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 x14ac:dyDescent="0.2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 x14ac:dyDescent="0.2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 x14ac:dyDescent="0.2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 x14ac:dyDescent="0.2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 x14ac:dyDescent="0.2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 x14ac:dyDescent="0.2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 x14ac:dyDescent="0.2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 x14ac:dyDescent="0.2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 x14ac:dyDescent="0.2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 x14ac:dyDescent="0.2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 x14ac:dyDescent="0.2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 x14ac:dyDescent="0.2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 x14ac:dyDescent="0.2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 x14ac:dyDescent="0.2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 x14ac:dyDescent="0.2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 x14ac:dyDescent="0.2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 x14ac:dyDescent="0.2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 x14ac:dyDescent="0.2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 x14ac:dyDescent="0.2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 x14ac:dyDescent="0.2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 x14ac:dyDescent="0.2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 x14ac:dyDescent="0.2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 x14ac:dyDescent="0.2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 x14ac:dyDescent="0.2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 x14ac:dyDescent="0.2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 x14ac:dyDescent="0.2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 x14ac:dyDescent="0.2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 x14ac:dyDescent="0.2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 x14ac:dyDescent="0.2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 x14ac:dyDescent="0.2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 x14ac:dyDescent="0.2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 x14ac:dyDescent="0.2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 x14ac:dyDescent="0.2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 x14ac:dyDescent="0.2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 x14ac:dyDescent="0.2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 x14ac:dyDescent="0.2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 x14ac:dyDescent="0.2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 x14ac:dyDescent="0.2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 x14ac:dyDescent="0.2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 x14ac:dyDescent="0.2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 x14ac:dyDescent="0.2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 x14ac:dyDescent="0.2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 x14ac:dyDescent="0.2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 x14ac:dyDescent="0.2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 x14ac:dyDescent="0.2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 x14ac:dyDescent="0.2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 x14ac:dyDescent="0.2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 x14ac:dyDescent="0.2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 x14ac:dyDescent="0.2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 x14ac:dyDescent="0.2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 x14ac:dyDescent="0.2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 x14ac:dyDescent="0.2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 x14ac:dyDescent="0.2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 x14ac:dyDescent="0.2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 x14ac:dyDescent="0.2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 x14ac:dyDescent="0.2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 x14ac:dyDescent="0.2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 x14ac:dyDescent="0.2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 x14ac:dyDescent="0.2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 x14ac:dyDescent="0.2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 x14ac:dyDescent="0.2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 x14ac:dyDescent="0.2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 x14ac:dyDescent="0.2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 x14ac:dyDescent="0.2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 x14ac:dyDescent="0.2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 x14ac:dyDescent="0.2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 x14ac:dyDescent="0.2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 x14ac:dyDescent="0.2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 x14ac:dyDescent="0.2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 x14ac:dyDescent="0.2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 x14ac:dyDescent="0.2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 x14ac:dyDescent="0.2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 x14ac:dyDescent="0.2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 x14ac:dyDescent="0.2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 x14ac:dyDescent="0.2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 x14ac:dyDescent="0.2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 x14ac:dyDescent="0.2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 x14ac:dyDescent="0.2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 x14ac:dyDescent="0.2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 x14ac:dyDescent="0.2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 x14ac:dyDescent="0.2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 x14ac:dyDescent="0.2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 x14ac:dyDescent="0.2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 x14ac:dyDescent="0.2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 x14ac:dyDescent="0.2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 x14ac:dyDescent="0.2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 x14ac:dyDescent="0.2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 x14ac:dyDescent="0.2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 x14ac:dyDescent="0.2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 x14ac:dyDescent="0.2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 x14ac:dyDescent="0.2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 x14ac:dyDescent="0.2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 x14ac:dyDescent="0.2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 x14ac:dyDescent="0.2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 x14ac:dyDescent="0.2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 x14ac:dyDescent="0.2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 x14ac:dyDescent="0.2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 x14ac:dyDescent="0.2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 x14ac:dyDescent="0.2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 x14ac:dyDescent="0.2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 x14ac:dyDescent="0.2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 x14ac:dyDescent="0.2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 x14ac:dyDescent="0.2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 x14ac:dyDescent="0.2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 x14ac:dyDescent="0.2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 x14ac:dyDescent="0.2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 x14ac:dyDescent="0.2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 x14ac:dyDescent="0.2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 x14ac:dyDescent="0.2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 x14ac:dyDescent="0.2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 x14ac:dyDescent="0.2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 x14ac:dyDescent="0.2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 x14ac:dyDescent="0.2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 x14ac:dyDescent="0.2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 x14ac:dyDescent="0.2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 x14ac:dyDescent="0.2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 x14ac:dyDescent="0.2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 x14ac:dyDescent="0.2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 x14ac:dyDescent="0.2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 x14ac:dyDescent="0.2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 x14ac:dyDescent="0.2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 x14ac:dyDescent="0.2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 x14ac:dyDescent="0.2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 x14ac:dyDescent="0.2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 x14ac:dyDescent="0.2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 x14ac:dyDescent="0.2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 x14ac:dyDescent="0.2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 x14ac:dyDescent="0.2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 x14ac:dyDescent="0.2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 x14ac:dyDescent="0.2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 x14ac:dyDescent="0.2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 x14ac:dyDescent="0.2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 x14ac:dyDescent="0.2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 x14ac:dyDescent="0.2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 x14ac:dyDescent="0.2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 x14ac:dyDescent="0.2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 x14ac:dyDescent="0.2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 x14ac:dyDescent="0.2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 x14ac:dyDescent="0.2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 x14ac:dyDescent="0.2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 x14ac:dyDescent="0.2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 x14ac:dyDescent="0.2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 x14ac:dyDescent="0.2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 x14ac:dyDescent="0.2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 x14ac:dyDescent="0.2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 x14ac:dyDescent="0.2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 x14ac:dyDescent="0.2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 x14ac:dyDescent="0.2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 x14ac:dyDescent="0.2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 x14ac:dyDescent="0.2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 x14ac:dyDescent="0.2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 x14ac:dyDescent="0.2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 x14ac:dyDescent="0.2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 x14ac:dyDescent="0.2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 x14ac:dyDescent="0.2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 x14ac:dyDescent="0.2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 x14ac:dyDescent="0.2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 x14ac:dyDescent="0.2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 x14ac:dyDescent="0.2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 x14ac:dyDescent="0.2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 x14ac:dyDescent="0.2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 x14ac:dyDescent="0.2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 x14ac:dyDescent="0.2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 x14ac:dyDescent="0.2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 x14ac:dyDescent="0.2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 x14ac:dyDescent="0.2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 x14ac:dyDescent="0.2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 x14ac:dyDescent="0.2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 x14ac:dyDescent="0.2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 x14ac:dyDescent="0.2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 x14ac:dyDescent="0.2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 x14ac:dyDescent="0.2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 x14ac:dyDescent="0.2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 x14ac:dyDescent="0.2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 x14ac:dyDescent="0.2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 x14ac:dyDescent="0.2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 x14ac:dyDescent="0.2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 x14ac:dyDescent="0.2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 x14ac:dyDescent="0.2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 x14ac:dyDescent="0.2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 x14ac:dyDescent="0.2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 x14ac:dyDescent="0.2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 x14ac:dyDescent="0.2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 x14ac:dyDescent="0.2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 x14ac:dyDescent="0.2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 x14ac:dyDescent="0.2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 x14ac:dyDescent="0.2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 x14ac:dyDescent="0.2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 x14ac:dyDescent="0.2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 x14ac:dyDescent="0.2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 x14ac:dyDescent="0.2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 x14ac:dyDescent="0.2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 x14ac:dyDescent="0.2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 x14ac:dyDescent="0.2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 x14ac:dyDescent="0.2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 x14ac:dyDescent="0.2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 x14ac:dyDescent="0.2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 x14ac:dyDescent="0.2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 x14ac:dyDescent="0.2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 x14ac:dyDescent="0.2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 x14ac:dyDescent="0.2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 x14ac:dyDescent="0.2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 x14ac:dyDescent="0.2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 x14ac:dyDescent="0.2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 x14ac:dyDescent="0.2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 x14ac:dyDescent="0.2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 x14ac:dyDescent="0.2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 x14ac:dyDescent="0.2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 x14ac:dyDescent="0.2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 x14ac:dyDescent="0.2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 x14ac:dyDescent="0.2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 x14ac:dyDescent="0.2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 x14ac:dyDescent="0.2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 x14ac:dyDescent="0.2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 x14ac:dyDescent="0.2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 x14ac:dyDescent="0.2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 x14ac:dyDescent="0.2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 x14ac:dyDescent="0.2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 x14ac:dyDescent="0.2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 x14ac:dyDescent="0.2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 x14ac:dyDescent="0.2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 x14ac:dyDescent="0.2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 x14ac:dyDescent="0.2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 x14ac:dyDescent="0.2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 x14ac:dyDescent="0.2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 x14ac:dyDescent="0.2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 x14ac:dyDescent="0.2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 x14ac:dyDescent="0.2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 x14ac:dyDescent="0.2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 x14ac:dyDescent="0.2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 x14ac:dyDescent="0.2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 x14ac:dyDescent="0.2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 x14ac:dyDescent="0.2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 x14ac:dyDescent="0.2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 x14ac:dyDescent="0.2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 x14ac:dyDescent="0.2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 x14ac:dyDescent="0.2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 x14ac:dyDescent="0.2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 x14ac:dyDescent="0.2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 x14ac:dyDescent="0.2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 x14ac:dyDescent="0.2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 x14ac:dyDescent="0.2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 x14ac:dyDescent="0.2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 x14ac:dyDescent="0.2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 x14ac:dyDescent="0.2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 x14ac:dyDescent="0.2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 x14ac:dyDescent="0.2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 x14ac:dyDescent="0.2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 x14ac:dyDescent="0.2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 x14ac:dyDescent="0.2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 x14ac:dyDescent="0.2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 x14ac:dyDescent="0.2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 x14ac:dyDescent="0.2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 x14ac:dyDescent="0.2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 x14ac:dyDescent="0.2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 x14ac:dyDescent="0.2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 x14ac:dyDescent="0.2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 x14ac:dyDescent="0.2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 x14ac:dyDescent="0.2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 x14ac:dyDescent="0.2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 x14ac:dyDescent="0.2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 x14ac:dyDescent="0.2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 x14ac:dyDescent="0.2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 x14ac:dyDescent="0.2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 x14ac:dyDescent="0.2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 x14ac:dyDescent="0.2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 x14ac:dyDescent="0.2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 x14ac:dyDescent="0.2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 x14ac:dyDescent="0.2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 x14ac:dyDescent="0.2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 x14ac:dyDescent="0.2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 x14ac:dyDescent="0.2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 x14ac:dyDescent="0.2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 x14ac:dyDescent="0.2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 x14ac:dyDescent="0.2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 x14ac:dyDescent="0.2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 x14ac:dyDescent="0.2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 x14ac:dyDescent="0.2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 x14ac:dyDescent="0.2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 x14ac:dyDescent="0.2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 x14ac:dyDescent="0.2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 x14ac:dyDescent="0.2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 x14ac:dyDescent="0.2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 x14ac:dyDescent="0.2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 x14ac:dyDescent="0.2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 x14ac:dyDescent="0.2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 x14ac:dyDescent="0.2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 x14ac:dyDescent="0.2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 x14ac:dyDescent="0.2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 x14ac:dyDescent="0.2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 x14ac:dyDescent="0.2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 x14ac:dyDescent="0.2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 x14ac:dyDescent="0.2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 x14ac:dyDescent="0.2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 x14ac:dyDescent="0.2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 x14ac:dyDescent="0.2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 x14ac:dyDescent="0.2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 x14ac:dyDescent="0.2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 x14ac:dyDescent="0.2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 x14ac:dyDescent="0.2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 x14ac:dyDescent="0.2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 x14ac:dyDescent="0.2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 x14ac:dyDescent="0.2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 x14ac:dyDescent="0.2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 x14ac:dyDescent="0.2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 x14ac:dyDescent="0.2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 x14ac:dyDescent="0.2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 x14ac:dyDescent="0.2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 x14ac:dyDescent="0.2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 x14ac:dyDescent="0.2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 x14ac:dyDescent="0.2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 x14ac:dyDescent="0.2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 x14ac:dyDescent="0.2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 x14ac:dyDescent="0.2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 x14ac:dyDescent="0.2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 x14ac:dyDescent="0.2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 x14ac:dyDescent="0.2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 x14ac:dyDescent="0.2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 x14ac:dyDescent="0.2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 x14ac:dyDescent="0.2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 x14ac:dyDescent="0.2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 x14ac:dyDescent="0.2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 x14ac:dyDescent="0.2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 x14ac:dyDescent="0.2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 x14ac:dyDescent="0.2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 x14ac:dyDescent="0.2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 x14ac:dyDescent="0.2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 x14ac:dyDescent="0.2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 x14ac:dyDescent="0.2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 x14ac:dyDescent="0.2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 x14ac:dyDescent="0.2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 x14ac:dyDescent="0.2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 x14ac:dyDescent="0.2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 x14ac:dyDescent="0.2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 x14ac:dyDescent="0.2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 x14ac:dyDescent="0.2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 x14ac:dyDescent="0.2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 x14ac:dyDescent="0.2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 x14ac:dyDescent="0.2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 x14ac:dyDescent="0.2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 x14ac:dyDescent="0.2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 x14ac:dyDescent="0.2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 x14ac:dyDescent="0.2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 x14ac:dyDescent="0.2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 x14ac:dyDescent="0.2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 x14ac:dyDescent="0.2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 x14ac:dyDescent="0.2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 x14ac:dyDescent="0.2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 x14ac:dyDescent="0.2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 x14ac:dyDescent="0.2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 x14ac:dyDescent="0.2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 x14ac:dyDescent="0.2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 x14ac:dyDescent="0.2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 x14ac:dyDescent="0.2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 x14ac:dyDescent="0.2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 x14ac:dyDescent="0.2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 x14ac:dyDescent="0.2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 x14ac:dyDescent="0.2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 x14ac:dyDescent="0.2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 x14ac:dyDescent="0.2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 x14ac:dyDescent="0.2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 x14ac:dyDescent="0.2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 x14ac:dyDescent="0.2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 x14ac:dyDescent="0.2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 x14ac:dyDescent="0.2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 x14ac:dyDescent="0.2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 x14ac:dyDescent="0.2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 x14ac:dyDescent="0.2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 x14ac:dyDescent="0.2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 x14ac:dyDescent="0.2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 x14ac:dyDescent="0.2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 x14ac:dyDescent="0.2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 x14ac:dyDescent="0.2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 x14ac:dyDescent="0.2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 x14ac:dyDescent="0.2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 x14ac:dyDescent="0.2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 x14ac:dyDescent="0.2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 x14ac:dyDescent="0.2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 x14ac:dyDescent="0.2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 x14ac:dyDescent="0.2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 x14ac:dyDescent="0.2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 x14ac:dyDescent="0.2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 x14ac:dyDescent="0.2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 x14ac:dyDescent="0.2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 x14ac:dyDescent="0.2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 x14ac:dyDescent="0.2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 x14ac:dyDescent="0.2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 x14ac:dyDescent="0.2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 x14ac:dyDescent="0.2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 x14ac:dyDescent="0.2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 x14ac:dyDescent="0.2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 x14ac:dyDescent="0.2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 x14ac:dyDescent="0.2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 x14ac:dyDescent="0.2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 x14ac:dyDescent="0.2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 x14ac:dyDescent="0.2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 x14ac:dyDescent="0.2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 x14ac:dyDescent="0.2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 x14ac:dyDescent="0.2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 x14ac:dyDescent="0.2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 x14ac:dyDescent="0.2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 x14ac:dyDescent="0.2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 x14ac:dyDescent="0.2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 x14ac:dyDescent="0.2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 x14ac:dyDescent="0.2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 x14ac:dyDescent="0.2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 x14ac:dyDescent="0.2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 x14ac:dyDescent="0.2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 x14ac:dyDescent="0.2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 x14ac:dyDescent="0.2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 x14ac:dyDescent="0.2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 x14ac:dyDescent="0.2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 x14ac:dyDescent="0.2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 x14ac:dyDescent="0.2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 x14ac:dyDescent="0.2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 x14ac:dyDescent="0.2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 x14ac:dyDescent="0.2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 x14ac:dyDescent="0.2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 x14ac:dyDescent="0.2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 x14ac:dyDescent="0.2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 x14ac:dyDescent="0.2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 x14ac:dyDescent="0.2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 x14ac:dyDescent="0.2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 x14ac:dyDescent="0.2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 x14ac:dyDescent="0.2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 x14ac:dyDescent="0.2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 x14ac:dyDescent="0.2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 x14ac:dyDescent="0.2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 x14ac:dyDescent="0.2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 x14ac:dyDescent="0.2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 x14ac:dyDescent="0.2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 x14ac:dyDescent="0.2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 x14ac:dyDescent="0.2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 x14ac:dyDescent="0.2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 x14ac:dyDescent="0.2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 x14ac:dyDescent="0.2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 x14ac:dyDescent="0.2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 x14ac:dyDescent="0.2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 x14ac:dyDescent="0.2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 x14ac:dyDescent="0.2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 x14ac:dyDescent="0.2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 x14ac:dyDescent="0.2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 x14ac:dyDescent="0.2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 x14ac:dyDescent="0.2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 x14ac:dyDescent="0.2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 x14ac:dyDescent="0.2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 x14ac:dyDescent="0.2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 x14ac:dyDescent="0.2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 x14ac:dyDescent="0.2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 x14ac:dyDescent="0.2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 x14ac:dyDescent="0.2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 x14ac:dyDescent="0.2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 x14ac:dyDescent="0.2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 x14ac:dyDescent="0.2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 x14ac:dyDescent="0.2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 x14ac:dyDescent="0.2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 x14ac:dyDescent="0.2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 x14ac:dyDescent="0.2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 x14ac:dyDescent="0.2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 x14ac:dyDescent="0.2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 x14ac:dyDescent="0.2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 x14ac:dyDescent="0.2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 x14ac:dyDescent="0.2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 x14ac:dyDescent="0.2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 x14ac:dyDescent="0.2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 x14ac:dyDescent="0.2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 x14ac:dyDescent="0.2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 x14ac:dyDescent="0.2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 x14ac:dyDescent="0.2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 x14ac:dyDescent="0.2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 x14ac:dyDescent="0.2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 x14ac:dyDescent="0.2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 x14ac:dyDescent="0.2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 x14ac:dyDescent="0.2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 x14ac:dyDescent="0.2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 x14ac:dyDescent="0.2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 x14ac:dyDescent="0.2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 x14ac:dyDescent="0.2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 x14ac:dyDescent="0.2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 x14ac:dyDescent="0.2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 x14ac:dyDescent="0.2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 x14ac:dyDescent="0.2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 x14ac:dyDescent="0.2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 x14ac:dyDescent="0.2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 x14ac:dyDescent="0.2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 x14ac:dyDescent="0.2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 x14ac:dyDescent="0.2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 x14ac:dyDescent="0.2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 x14ac:dyDescent="0.2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 x14ac:dyDescent="0.2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 x14ac:dyDescent="0.2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 x14ac:dyDescent="0.2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 x14ac:dyDescent="0.2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 x14ac:dyDescent="0.2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 x14ac:dyDescent="0.2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 x14ac:dyDescent="0.2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 x14ac:dyDescent="0.2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 x14ac:dyDescent="0.2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 x14ac:dyDescent="0.2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 x14ac:dyDescent="0.2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 x14ac:dyDescent="0.2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 x14ac:dyDescent="0.2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 x14ac:dyDescent="0.2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 x14ac:dyDescent="0.2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 x14ac:dyDescent="0.2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 x14ac:dyDescent="0.2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 x14ac:dyDescent="0.2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 x14ac:dyDescent="0.2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 x14ac:dyDescent="0.2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 x14ac:dyDescent="0.2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 x14ac:dyDescent="0.2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 x14ac:dyDescent="0.2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 x14ac:dyDescent="0.2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 x14ac:dyDescent="0.2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 x14ac:dyDescent="0.2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 x14ac:dyDescent="0.2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 x14ac:dyDescent="0.2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 x14ac:dyDescent="0.2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 x14ac:dyDescent="0.2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 x14ac:dyDescent="0.2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 x14ac:dyDescent="0.2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 x14ac:dyDescent="0.2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 x14ac:dyDescent="0.2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 x14ac:dyDescent="0.2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 x14ac:dyDescent="0.2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 x14ac:dyDescent="0.2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 x14ac:dyDescent="0.2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 x14ac:dyDescent="0.2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 x14ac:dyDescent="0.2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 x14ac:dyDescent="0.2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 x14ac:dyDescent="0.2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 x14ac:dyDescent="0.2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 x14ac:dyDescent="0.2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 x14ac:dyDescent="0.2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 x14ac:dyDescent="0.2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 x14ac:dyDescent="0.2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 x14ac:dyDescent="0.2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 x14ac:dyDescent="0.2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 x14ac:dyDescent="0.2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 x14ac:dyDescent="0.2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 x14ac:dyDescent="0.2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 x14ac:dyDescent="0.2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 x14ac:dyDescent="0.2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 x14ac:dyDescent="0.2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 x14ac:dyDescent="0.2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 x14ac:dyDescent="0.2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 x14ac:dyDescent="0.2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 x14ac:dyDescent="0.2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 x14ac:dyDescent="0.2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 x14ac:dyDescent="0.2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 x14ac:dyDescent="0.2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 x14ac:dyDescent="0.2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 x14ac:dyDescent="0.2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 x14ac:dyDescent="0.2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 x14ac:dyDescent="0.2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 x14ac:dyDescent="0.2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 x14ac:dyDescent="0.2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 x14ac:dyDescent="0.2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 x14ac:dyDescent="0.2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 x14ac:dyDescent="0.2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 x14ac:dyDescent="0.2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 x14ac:dyDescent="0.2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 x14ac:dyDescent="0.2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 x14ac:dyDescent="0.2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 x14ac:dyDescent="0.2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 x14ac:dyDescent="0.2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 x14ac:dyDescent="0.2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 x14ac:dyDescent="0.2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 x14ac:dyDescent="0.2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 x14ac:dyDescent="0.2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 x14ac:dyDescent="0.2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 x14ac:dyDescent="0.2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 x14ac:dyDescent="0.2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 x14ac:dyDescent="0.2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 x14ac:dyDescent="0.2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 x14ac:dyDescent="0.2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 x14ac:dyDescent="0.2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 x14ac:dyDescent="0.2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 x14ac:dyDescent="0.2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 x14ac:dyDescent="0.2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 x14ac:dyDescent="0.2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 x14ac:dyDescent="0.2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 x14ac:dyDescent="0.2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 x14ac:dyDescent="0.2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 x14ac:dyDescent="0.2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 x14ac:dyDescent="0.2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 x14ac:dyDescent="0.2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 x14ac:dyDescent="0.2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 x14ac:dyDescent="0.2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 x14ac:dyDescent="0.2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 x14ac:dyDescent="0.2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 x14ac:dyDescent="0.2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 x14ac:dyDescent="0.2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 x14ac:dyDescent="0.2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 x14ac:dyDescent="0.2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 x14ac:dyDescent="0.2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 x14ac:dyDescent="0.2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 x14ac:dyDescent="0.2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 x14ac:dyDescent="0.2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 x14ac:dyDescent="0.2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 x14ac:dyDescent="0.2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 x14ac:dyDescent="0.2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 x14ac:dyDescent="0.2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 x14ac:dyDescent="0.2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 x14ac:dyDescent="0.2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 x14ac:dyDescent="0.2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 x14ac:dyDescent="0.2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 x14ac:dyDescent="0.2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 x14ac:dyDescent="0.2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 x14ac:dyDescent="0.2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 x14ac:dyDescent="0.2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 x14ac:dyDescent="0.2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 x14ac:dyDescent="0.2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 x14ac:dyDescent="0.2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 x14ac:dyDescent="0.2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 x14ac:dyDescent="0.2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 x14ac:dyDescent="0.2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 x14ac:dyDescent="0.2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 x14ac:dyDescent="0.2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 x14ac:dyDescent="0.2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 x14ac:dyDescent="0.2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 x14ac:dyDescent="0.2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 x14ac:dyDescent="0.2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 x14ac:dyDescent="0.2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 x14ac:dyDescent="0.2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 x14ac:dyDescent="0.2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 x14ac:dyDescent="0.2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 x14ac:dyDescent="0.2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 x14ac:dyDescent="0.2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 x14ac:dyDescent="0.2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 x14ac:dyDescent="0.2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 x14ac:dyDescent="0.2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 x14ac:dyDescent="0.2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 x14ac:dyDescent="0.2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 x14ac:dyDescent="0.2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 x14ac:dyDescent="0.2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 x14ac:dyDescent="0.2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 x14ac:dyDescent="0.2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 x14ac:dyDescent="0.2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 x14ac:dyDescent="0.2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 x14ac:dyDescent="0.2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 x14ac:dyDescent="0.2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 x14ac:dyDescent="0.2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 x14ac:dyDescent="0.2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 x14ac:dyDescent="0.2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 x14ac:dyDescent="0.2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 x14ac:dyDescent="0.2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 x14ac:dyDescent="0.2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 x14ac:dyDescent="0.2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 x14ac:dyDescent="0.2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 x14ac:dyDescent="0.2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 x14ac:dyDescent="0.2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 x14ac:dyDescent="0.2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 x14ac:dyDescent="0.2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 x14ac:dyDescent="0.2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 x14ac:dyDescent="0.2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 x14ac:dyDescent="0.2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 x14ac:dyDescent="0.2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 x14ac:dyDescent="0.2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 x14ac:dyDescent="0.2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 x14ac:dyDescent="0.2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 x14ac:dyDescent="0.2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 x14ac:dyDescent="0.2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 x14ac:dyDescent="0.2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 x14ac:dyDescent="0.2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2021-09-13T14:49:50Z</cp:lastPrinted>
  <dcterms:created xsi:type="dcterms:W3CDTF">2016-08-08T07:38:31Z</dcterms:created>
  <dcterms:modified xsi:type="dcterms:W3CDTF">2021-09-13T14:51:19Z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