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год Матвеева\ОО-1 за 2021 год\"/>
    </mc:Choice>
  </mc:AlternateContent>
  <bookViews>
    <workbookView xWindow="0" yWindow="0" windowWidth="19305" windowHeight="7935" tabRatio="930" firstSheet="65" activeTab="7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Q27" i="74" l="1"/>
  <c r="R27" i="74"/>
  <c r="S27" i="74"/>
  <c r="T27" i="74"/>
  <c r="T26" i="74" s="1"/>
  <c r="T21" i="74" s="1"/>
  <c r="U27" i="74"/>
  <c r="U26" i="74" s="1"/>
  <c r="U21" i="74" s="1"/>
  <c r="V27" i="74"/>
  <c r="V26" i="74" s="1"/>
  <c r="W27" i="74"/>
  <c r="W26" i="74" s="1"/>
  <c r="X27" i="74"/>
  <c r="X26" i="74" s="1"/>
  <c r="Y27" i="74"/>
  <c r="Y26" i="74" s="1"/>
  <c r="Z27" i="74"/>
  <c r="Z26" i="74" s="1"/>
  <c r="AA27" i="74"/>
  <c r="AA26" i="74" s="1"/>
  <c r="AB27" i="74"/>
  <c r="AB26" i="74" s="1"/>
  <c r="AC27" i="74"/>
  <c r="AD27" i="74"/>
  <c r="AD26" i="74" s="1"/>
  <c r="AD21" i="74" s="1"/>
  <c r="AE27" i="74"/>
  <c r="AF27" i="74"/>
  <c r="AF26" i="74" s="1"/>
  <c r="AF21" i="74" s="1"/>
  <c r="AG27" i="74"/>
  <c r="AG26" i="74" s="1"/>
  <c r="AG21" i="74" s="1"/>
  <c r="AH27" i="74"/>
  <c r="AH26" i="74" s="1"/>
  <c r="AH21" i="74" s="1"/>
  <c r="AI27" i="74"/>
  <c r="AI26" i="74" s="1"/>
  <c r="AJ27" i="74"/>
  <c r="AJ26" i="74" s="1"/>
  <c r="P27" i="74"/>
  <c r="P26" i="74" s="1"/>
  <c r="P21" i="74" s="1"/>
  <c r="Q26" i="74"/>
  <c r="R26" i="74"/>
  <c r="R21" i="74" s="1"/>
  <c r="S26" i="74"/>
  <c r="S21" i="74" s="1"/>
  <c r="AC26" i="74"/>
  <c r="AE26" i="74"/>
  <c r="AE21" i="74" s="1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P22" i="74"/>
  <c r="Q27" i="73"/>
  <c r="Q26" i="73" s="1"/>
  <c r="R27" i="73"/>
  <c r="R26" i="73" s="1"/>
  <c r="R21" i="73" s="1"/>
  <c r="S27" i="73"/>
  <c r="S26" i="73" s="1"/>
  <c r="S21" i="73" s="1"/>
  <c r="T27" i="73"/>
  <c r="T26" i="73" s="1"/>
  <c r="T21" i="73" s="1"/>
  <c r="U27" i="73"/>
  <c r="U26" i="73" s="1"/>
  <c r="V27" i="73"/>
  <c r="W27" i="73"/>
  <c r="W26" i="73" s="1"/>
  <c r="X27" i="73"/>
  <c r="X26" i="73" s="1"/>
  <c r="Y27" i="73"/>
  <c r="Z27" i="73"/>
  <c r="Z26" i="73" s="1"/>
  <c r="V26" i="73"/>
  <c r="Y26" i="73"/>
  <c r="P27" i="73"/>
  <c r="P26" i="73" s="1"/>
  <c r="P21" i="73" s="1"/>
  <c r="Q22" i="73"/>
  <c r="R22" i="73"/>
  <c r="S22" i="73"/>
  <c r="T22" i="73"/>
  <c r="U22" i="73"/>
  <c r="V22" i="73"/>
  <c r="W22" i="73"/>
  <c r="X22" i="73"/>
  <c r="Y22" i="73"/>
  <c r="Z22" i="73"/>
  <c r="P22" i="73"/>
  <c r="Q27" i="70"/>
  <c r="Q26" i="70" s="1"/>
  <c r="Q21" i="70" s="1"/>
  <c r="R27" i="70"/>
  <c r="R26" i="70" s="1"/>
  <c r="R21" i="70" s="1"/>
  <c r="S27" i="70"/>
  <c r="S26" i="70" s="1"/>
  <c r="S21" i="70" s="1"/>
  <c r="T27" i="70"/>
  <c r="U27" i="70"/>
  <c r="U26" i="70" s="1"/>
  <c r="U21" i="70" s="1"/>
  <c r="V27" i="70"/>
  <c r="V26" i="70" s="1"/>
  <c r="V21" i="70" s="1"/>
  <c r="W27" i="70"/>
  <c r="X27" i="70"/>
  <c r="Y27" i="70"/>
  <c r="Z27" i="70"/>
  <c r="Z26" i="70" s="1"/>
  <c r="Z21" i="70" s="1"/>
  <c r="AA27" i="70"/>
  <c r="AA26" i="70" s="1"/>
  <c r="AA21" i="70" s="1"/>
  <c r="AB27" i="70"/>
  <c r="AB26" i="70" s="1"/>
  <c r="AB21" i="70" s="1"/>
  <c r="AC27" i="70"/>
  <c r="AC26" i="70" s="1"/>
  <c r="AC21" i="70" s="1"/>
  <c r="AD27" i="70"/>
  <c r="AD26" i="70" s="1"/>
  <c r="AD21" i="70" s="1"/>
  <c r="P27" i="70"/>
  <c r="P26" i="70" s="1"/>
  <c r="P21" i="70" s="1"/>
  <c r="T26" i="70"/>
  <c r="T21" i="70" s="1"/>
  <c r="W26" i="70"/>
  <c r="W21" i="70" s="1"/>
  <c r="X26" i="70"/>
  <c r="X21" i="70" s="1"/>
  <c r="Y26" i="70"/>
  <c r="Y21" i="70" s="1"/>
  <c r="Q27" i="69"/>
  <c r="R27" i="69"/>
  <c r="R26" i="69" s="1"/>
  <c r="R21" i="69" s="1"/>
  <c r="S27" i="69"/>
  <c r="S26" i="69" s="1"/>
  <c r="S21" i="69" s="1"/>
  <c r="T27" i="69"/>
  <c r="T26" i="69" s="1"/>
  <c r="T21" i="69" s="1"/>
  <c r="U27" i="69"/>
  <c r="V27" i="69"/>
  <c r="W27" i="69"/>
  <c r="X27" i="69"/>
  <c r="Y27" i="69"/>
  <c r="Z27" i="69"/>
  <c r="AA27" i="69"/>
  <c r="AB27" i="69"/>
  <c r="AC27" i="69"/>
  <c r="AC26" i="69" s="1"/>
  <c r="P27" i="69"/>
  <c r="Q26" i="69"/>
  <c r="Q21" i="69" s="1"/>
  <c r="U26" i="69"/>
  <c r="V26" i="69"/>
  <c r="W26" i="69"/>
  <c r="X26" i="69"/>
  <c r="Y26" i="69"/>
  <c r="Z26" i="69"/>
  <c r="Z21" i="69" s="1"/>
  <c r="AA26" i="69"/>
  <c r="AA21" i="69" s="1"/>
  <c r="AB26" i="69"/>
  <c r="AB21" i="69" s="1"/>
  <c r="P26" i="69"/>
  <c r="P21" i="69" s="1"/>
  <c r="U21" i="69"/>
  <c r="V21" i="69"/>
  <c r="W21" i="69"/>
  <c r="X21" i="69"/>
  <c r="Y21" i="69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1" i="15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21" i="6"/>
  <c r="AC21" i="74" l="1"/>
  <c r="Q21" i="74"/>
  <c r="AA21" i="74"/>
  <c r="X21" i="74"/>
  <c r="Y21" i="74"/>
  <c r="AJ21" i="74"/>
  <c r="AI21" i="74"/>
  <c r="W21" i="74"/>
  <c r="V21" i="74"/>
  <c r="AB21" i="74"/>
  <c r="Z21" i="74"/>
  <c r="Q21" i="73"/>
  <c r="W21" i="73"/>
  <c r="Z21" i="73"/>
  <c r="Y21" i="73"/>
  <c r="X21" i="73"/>
  <c r="V21" i="73"/>
  <c r="U21" i="73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<sst xmlns="http://schemas.openxmlformats.org/spreadsheetml/2006/main" count="18915" uniqueCount="11256">
  <si>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</si>
  <si>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</si>
  <si>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</si>
  <si>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</si>
  <si>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</si>
  <si>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</si>
  <si>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</si>
  <si>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</si>
  <si>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</si>
  <si>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</si>
  <si>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</si>
  <si>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</si>
  <si>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</si>
  <si>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</si>
  <si>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</si>
  <si>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</si>
  <si>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</si>
  <si>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</si>
  <si>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</si>
  <si>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</si>
  <si>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</si>
  <si>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</si>
  <si>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</si>
  <si>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</si>
  <si>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</si>
  <si>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</si>
  <si>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</si>
  <si>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</si>
  <si>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</si>
  <si>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</si>
  <si>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</si>
  <si>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</si>
  <si>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</si>
  <si>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</si>
  <si>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</si>
  <si>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</si>
  <si>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</si>
  <si>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</si>
  <si>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</si>
  <si>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</si>
  <si>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</si>
  <si>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</si>
  <si>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</si>
  <si>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</si>
  <si>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</si>
  <si>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</si>
  <si>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</si>
  <si>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</si>
  <si>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</si>
  <si>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</si>
  <si>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</si>
  <si>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</si>
  <si>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</si>
  <si>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</si>
  <si>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</si>
  <si>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</si>
  <si>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</si>
  <si>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</si>
  <si>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</si>
  <si>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</si>
  <si>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</si>
  <si>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</si>
  <si>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</si>
  <si>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</si>
  <si>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</si>
  <si>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</si>
  <si>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</si>
  <si>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</si>
  <si>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</si>
  <si>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</si>
  <si>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</si>
  <si>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</si>
  <si>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</si>
  <si>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</si>
  <si>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</si>
  <si>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</si>
  <si>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</si>
  <si>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</si>
  <si>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</si>
  <si>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</si>
  <si>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</si>
  <si>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</si>
  <si>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</si>
  <si>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</si>
  <si>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</si>
  <si>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</si>
  <si>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</si>
  <si>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</si>
  <si>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</si>
  <si>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</si>
  <si>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</si>
  <si>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</si>
  <si>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</si>
  <si>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</si>
  <si>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</si>
  <si>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</si>
  <si>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</si>
  <si>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</si>
  <si>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</si>
  <si>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</si>
  <si>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</si>
  <si>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</si>
  <si>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</si>
  <si>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</si>
  <si>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</si>
  <si>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</si>
  <si>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</si>
  <si>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</si>
  <si>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</si>
  <si>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</si>
  <si>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</si>
  <si>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</si>
  <si>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</si>
  <si>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</si>
  <si>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</si>
  <si>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</si>
  <si>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</si>
  <si>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</si>
  <si>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</si>
  <si>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</si>
  <si>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</si>
  <si>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</si>
  <si>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</si>
  <si>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</si>
  <si>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</si>
  <si>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</si>
  <si>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</si>
  <si>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</si>
  <si>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</si>
  <si>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</si>
  <si>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</si>
  <si>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</si>
  <si>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</si>
  <si>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</si>
  <si>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</si>
  <si>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</si>
  <si>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</si>
  <si>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</si>
  <si>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</si>
  <si>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</si>
  <si>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</si>
  <si>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</si>
  <si>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</si>
  <si>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</si>
  <si>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</si>
  <si>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</si>
  <si>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</si>
  <si>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</si>
  <si>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</si>
  <si>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</si>
  <si>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</si>
  <si>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</si>
  <si>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</si>
  <si>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</si>
  <si>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</si>
  <si>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</si>
  <si>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</si>
  <si>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</si>
  <si>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</si>
  <si>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</si>
  <si>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</si>
  <si>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</si>
  <si>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</si>
  <si>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</si>
  <si>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</si>
  <si>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</si>
  <si>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</si>
  <si>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</si>
  <si>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</si>
  <si>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</si>
  <si>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</si>
  <si>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</si>
  <si>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</si>
  <si>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</si>
  <si>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</si>
  <si>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</si>
  <si>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</si>
  <si>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</si>
  <si>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</si>
  <si>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</si>
  <si>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</si>
  <si>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</si>
  <si>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</si>
  <si>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</si>
  <si>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</si>
  <si>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</si>
  <si>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</si>
  <si>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</si>
  <si>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</si>
  <si>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</si>
  <si>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</si>
  <si>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</si>
  <si>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</si>
  <si>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</si>
  <si>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</si>
  <si>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</si>
  <si>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</si>
  <si>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</si>
  <si>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</si>
  <si>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</si>
  <si>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</si>
  <si>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</si>
  <si>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</si>
  <si>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</si>
  <si>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</si>
  <si>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</si>
  <si>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</si>
  <si>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</si>
  <si>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</si>
  <si>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</si>
  <si>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</si>
  <si>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</si>
  <si>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</si>
  <si>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</si>
  <si>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</si>
  <si>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</si>
  <si>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</si>
  <si>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</si>
  <si>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</si>
  <si>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</si>
  <si>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</si>
  <si>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</si>
  <si>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</si>
  <si>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</si>
  <si>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</si>
  <si>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</si>
  <si>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</si>
  <si>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</si>
  <si>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</si>
  <si>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</si>
  <si>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</si>
  <si>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</si>
  <si>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</si>
  <si>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</si>
  <si>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</si>
  <si>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</si>
  <si>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</si>
  <si>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</si>
  <si>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</si>
  <si>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</si>
  <si>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</si>
  <si>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</si>
  <si>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</si>
  <si>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</si>
  <si>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</si>
  <si>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</si>
  <si>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</si>
  <si>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</si>
  <si>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</si>
  <si>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</si>
  <si>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</si>
  <si>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</si>
  <si>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</si>
  <si>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</si>
  <si>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</si>
  <si>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</si>
  <si>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</si>
  <si>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</si>
  <si>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</si>
  <si>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</si>
  <si>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</si>
  <si>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</si>
  <si>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</si>
  <si>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</si>
  <si>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</si>
  <si>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</si>
  <si>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</si>
  <si>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</si>
  <si>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</si>
  <si>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</si>
  <si>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</si>
  <si>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</si>
  <si>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</si>
  <si>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</si>
  <si>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</si>
  <si>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</si>
  <si>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</si>
  <si>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</si>
  <si>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</si>
  <si>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</si>
  <si>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</si>
  <si>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</si>
  <si>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</si>
  <si>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</si>
  <si>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</si>
  <si>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</si>
  <si>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</si>
  <si>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</si>
  <si>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</si>
  <si>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</si>
  <si>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</si>
  <si>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</si>
  <si>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</si>
  <si>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</si>
  <si>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</si>
  <si>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</si>
  <si>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</si>
  <si>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</si>
  <si>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</si>
  <si>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</si>
  <si>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</si>
  <si>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</si>
  <si>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</si>
  <si>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</si>
  <si>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</si>
  <si>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</si>
  <si>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</si>
  <si>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</si>
  <si>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</si>
  <si>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</si>
  <si>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</si>
  <si>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</si>
  <si>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</si>
  <si>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</si>
  <si>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</si>
  <si>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</si>
  <si>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</si>
  <si>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</si>
  <si>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</si>
  <si>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</si>
  <si>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</si>
  <si>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</si>
  <si>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</si>
  <si>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</si>
  <si>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</si>
  <si>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</si>
  <si>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</si>
  <si>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</si>
  <si>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</si>
  <si>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</si>
  <si>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</si>
  <si>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</si>
  <si>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</si>
  <si>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</si>
  <si>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</si>
  <si>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</si>
  <si>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</si>
  <si>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</si>
  <si>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</si>
  <si>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</si>
  <si>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</si>
  <si>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</si>
  <si>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</si>
  <si>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</si>
  <si>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</si>
  <si>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</si>
  <si>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</si>
  <si>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</si>
  <si>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</si>
  <si>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</si>
  <si>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</si>
  <si>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</si>
  <si>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</si>
  <si>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</si>
  <si>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</si>
  <si>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</si>
  <si>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</si>
  <si>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</si>
  <si>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</si>
  <si>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</si>
  <si>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</si>
  <si>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</si>
  <si>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</si>
  <si>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</si>
  <si>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</si>
  <si>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</si>
  <si>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</si>
  <si>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</si>
  <si>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</si>
  <si>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</si>
  <si>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</si>
  <si>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</si>
  <si>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</si>
  <si>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</si>
  <si>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</si>
  <si>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</si>
  <si>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</si>
  <si>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</si>
  <si>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</si>
  <si>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</si>
  <si>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</si>
  <si>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</si>
  <si>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</si>
  <si>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</si>
  <si>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</si>
  <si>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</si>
  <si>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</si>
  <si>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</si>
  <si>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</si>
  <si>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</si>
  <si>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</si>
  <si>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</si>
  <si>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</si>
  <si>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</si>
  <si>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</si>
  <si>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</si>
  <si>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</si>
  <si>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</si>
  <si>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</si>
  <si>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</si>
  <si>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</si>
  <si>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</si>
  <si>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</si>
  <si>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</si>
  <si>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</si>
  <si>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</si>
  <si>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</si>
  <si>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</si>
  <si>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</si>
  <si>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</si>
  <si>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</si>
  <si>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</si>
  <si>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</si>
  <si>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</si>
  <si>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</si>
  <si>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</si>
  <si>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</si>
  <si>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</si>
  <si>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</si>
  <si>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</si>
  <si>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</si>
  <si>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</si>
  <si>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</si>
  <si>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</si>
  <si>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</si>
  <si>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</si>
  <si>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</si>
  <si>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</si>
  <si>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</si>
  <si>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</si>
  <si>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</si>
  <si>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</si>
  <si>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</si>
  <si>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</si>
  <si>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</si>
  <si>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</si>
  <si>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</si>
  <si>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</si>
  <si>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</si>
  <si>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</si>
  <si>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</si>
  <si>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</si>
  <si>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</si>
  <si>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</si>
  <si>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</si>
  <si>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</si>
  <si>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</si>
  <si>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</si>
  <si>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</si>
  <si>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</si>
  <si>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</si>
  <si>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</si>
  <si>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</si>
  <si>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</si>
  <si>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</si>
  <si>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</si>
  <si>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</si>
  <si>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</si>
  <si>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</si>
  <si>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</si>
  <si>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</si>
  <si>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</si>
  <si>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</si>
  <si>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</si>
  <si>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</si>
  <si>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</si>
  <si>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</si>
  <si>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</si>
  <si>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</si>
  <si>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</si>
  <si>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</si>
  <si>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</si>
  <si>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</si>
  <si>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</si>
  <si>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</si>
  <si>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</si>
  <si>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</si>
  <si>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</si>
  <si>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</si>
  <si>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</si>
  <si>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</si>
  <si>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</si>
  <si>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</si>
  <si>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</si>
  <si>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</si>
  <si>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</si>
  <si>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</si>
  <si>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</si>
  <si>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</si>
  <si>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</si>
  <si>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</si>
  <si>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</si>
  <si>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</si>
  <si>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</si>
  <si>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</si>
  <si>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</si>
  <si>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</si>
  <si>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</si>
  <si>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</si>
  <si>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</si>
  <si>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</si>
  <si>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</si>
  <si>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</si>
  <si>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</si>
  <si>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</si>
  <si>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</si>
  <si>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</si>
  <si>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</si>
  <si>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</si>
  <si>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</si>
  <si>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</si>
  <si>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</si>
  <si>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</si>
  <si>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</si>
  <si>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</si>
  <si>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</si>
  <si>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</si>
  <si>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</si>
  <si>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</si>
  <si>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</si>
  <si>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</si>
  <si>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</si>
  <si>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</si>
  <si>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</si>
  <si>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</si>
  <si>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</si>
  <si>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</si>
  <si>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</si>
  <si>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</si>
  <si>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</si>
  <si>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</si>
  <si>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</si>
  <si>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</si>
  <si>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</si>
  <si>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</si>
  <si>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</si>
  <si>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</si>
  <si>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</si>
  <si>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</si>
  <si>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</si>
  <si>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</si>
  <si>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</si>
  <si>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</si>
  <si>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</si>
  <si>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</si>
  <si>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</si>
  <si>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</si>
  <si>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</si>
  <si>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</si>
  <si>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</si>
  <si>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</si>
  <si>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</si>
  <si>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</si>
  <si>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</si>
  <si>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</si>
  <si>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</si>
  <si>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</si>
  <si>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</si>
  <si>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</si>
  <si>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</si>
  <si>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</si>
  <si>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</si>
  <si>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</si>
  <si>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</si>
  <si>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</si>
  <si>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</si>
  <si>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</si>
  <si>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</si>
  <si>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</si>
  <si>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</si>
  <si>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</si>
  <si>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</si>
  <si>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</si>
  <si>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</si>
  <si>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</si>
  <si>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</si>
  <si>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</si>
  <si>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</si>
  <si>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</si>
  <si>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</si>
  <si>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</si>
  <si>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</si>
  <si>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</si>
  <si>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</si>
  <si>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</si>
  <si>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</si>
  <si>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</si>
  <si>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</si>
  <si>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</si>
  <si>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</si>
  <si>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</si>
  <si>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</si>
  <si>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</si>
  <si>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</si>
  <si>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</si>
  <si>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</si>
  <si>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</si>
  <si>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</si>
  <si>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</si>
  <si>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</si>
  <si>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</si>
  <si>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</si>
  <si>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</si>
  <si>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</si>
  <si>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</si>
  <si>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</si>
  <si>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</si>
  <si>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</si>
  <si>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</si>
  <si>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</si>
  <si>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</si>
  <si>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</si>
  <si>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</si>
  <si>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</si>
  <si>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</si>
  <si>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</si>
  <si>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</si>
  <si>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</si>
  <si>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</si>
  <si>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</si>
  <si>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</si>
  <si>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</si>
  <si>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</si>
  <si>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</si>
  <si>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</si>
  <si>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</si>
  <si>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</si>
  <si>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</si>
  <si>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</si>
  <si>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</si>
  <si>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</si>
  <si>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</si>
  <si>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</si>
  <si>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</si>
  <si>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</si>
  <si>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</si>
  <si>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</si>
  <si>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</si>
  <si>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</si>
  <si>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</si>
  <si>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</si>
  <si>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</si>
  <si>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</si>
  <si>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</si>
  <si>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</si>
  <si>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</si>
  <si>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</si>
  <si>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</si>
  <si>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</si>
  <si>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</si>
  <si>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</si>
  <si>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</si>
  <si>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</si>
  <si>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</si>
  <si>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</si>
  <si>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</si>
  <si>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</si>
  <si>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</si>
  <si>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</si>
  <si>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</si>
  <si>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</si>
  <si>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</si>
  <si>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</si>
  <si>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</si>
  <si>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</si>
  <si>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</si>
  <si>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</si>
  <si>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</si>
  <si>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</si>
  <si>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</si>
  <si>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</si>
  <si>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</si>
  <si>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</si>
  <si>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</si>
  <si>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</si>
  <si>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</si>
  <si>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</si>
  <si>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</si>
  <si>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</si>
  <si>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</si>
  <si>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</si>
  <si>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</si>
  <si>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</si>
  <si>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</si>
  <si>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</si>
  <si>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</si>
  <si>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</si>
  <si>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</si>
  <si>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</si>
  <si>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</si>
  <si>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</si>
  <si>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</si>
  <si>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</si>
  <si>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</si>
  <si>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</si>
  <si>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</si>
  <si>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</si>
  <si>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</si>
  <si>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</si>
  <si>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</si>
  <si>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</si>
  <si>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</si>
  <si>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</si>
  <si>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</si>
  <si>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</si>
  <si>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</si>
  <si>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</si>
  <si>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</si>
  <si>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</si>
  <si>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</si>
  <si>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</si>
  <si>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</si>
  <si>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</si>
  <si>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</si>
  <si>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</si>
  <si>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</si>
  <si>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</si>
  <si>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</si>
  <si>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</si>
  <si>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</si>
  <si>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</si>
  <si>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</si>
  <si>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</si>
  <si>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</si>
  <si>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</si>
  <si>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</si>
  <si>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</si>
  <si>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</si>
  <si>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</si>
  <si>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</si>
  <si>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</si>
  <si>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</si>
  <si>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</si>
  <si>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</si>
  <si>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</si>
  <si>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</si>
  <si>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</si>
  <si>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</si>
  <si>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</si>
  <si>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</si>
  <si>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</si>
  <si>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</si>
  <si>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</si>
  <si>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</si>
  <si>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</si>
  <si>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</si>
  <si>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</si>
  <si>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</si>
  <si>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</si>
  <si>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</si>
  <si>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</si>
  <si>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</si>
  <si>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</si>
  <si>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</si>
  <si>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</si>
  <si>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</si>
  <si>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</si>
  <si>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</si>
  <si>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</si>
  <si>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</si>
  <si>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</si>
  <si>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</si>
  <si>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</si>
  <si>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</si>
  <si>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</si>
  <si>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</si>
  <si>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</si>
  <si>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</si>
  <si>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</si>
  <si>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</si>
  <si>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</si>
  <si>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</si>
  <si>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</si>
  <si>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</si>
  <si>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</si>
  <si>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</si>
  <si>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</si>
  <si>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</si>
  <si>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</si>
  <si>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</si>
  <si>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</si>
  <si>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</si>
  <si>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</si>
  <si>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</si>
  <si>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</si>
  <si>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</si>
  <si>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</si>
  <si>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</si>
  <si>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</si>
  <si>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</si>
  <si>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</si>
  <si>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</si>
  <si>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</si>
  <si>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</si>
  <si>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</si>
  <si>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</si>
  <si>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</si>
  <si>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</si>
  <si>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</si>
  <si>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</si>
  <si>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</si>
  <si>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</si>
  <si>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</si>
  <si>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</si>
  <si>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</si>
  <si>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</si>
  <si>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</si>
  <si>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</si>
  <si>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</si>
  <si>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</si>
  <si>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</si>
  <si>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</si>
  <si>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</si>
  <si>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</si>
  <si>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</si>
  <si>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</si>
  <si>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</si>
  <si>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</si>
  <si>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</si>
  <si>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</si>
  <si>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</si>
  <si>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</si>
  <si>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</si>
  <si>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</si>
  <si>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</si>
  <si>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</si>
  <si>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</si>
  <si>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</si>
  <si>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</si>
  <si>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</si>
  <si>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</si>
  <si>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</si>
  <si>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</si>
  <si>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</si>
  <si>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</si>
  <si>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</si>
  <si>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</si>
  <si>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</si>
  <si>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</si>
  <si>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</si>
  <si>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</si>
  <si>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</si>
  <si>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</si>
  <si>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</si>
  <si>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</si>
  <si>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</si>
  <si>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</si>
  <si>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</si>
  <si>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</si>
  <si>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</si>
  <si>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</si>
  <si>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</si>
  <si>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</si>
  <si>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</si>
  <si>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</si>
  <si>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</si>
  <si>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</si>
  <si>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</si>
  <si>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</si>
  <si>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</si>
  <si>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</si>
  <si>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</si>
  <si>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</si>
  <si>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</si>
  <si>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</si>
  <si>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</si>
  <si>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</si>
  <si>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</si>
  <si>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</si>
  <si>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</si>
  <si>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</si>
  <si>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</si>
  <si>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</si>
  <si>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</si>
  <si>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</si>
  <si>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</si>
  <si>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</si>
  <si>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</si>
  <si>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</si>
  <si>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</si>
  <si>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</si>
  <si>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</si>
  <si>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</si>
  <si>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</si>
  <si>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</si>
  <si>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</si>
  <si>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</si>
  <si>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</si>
  <si>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</si>
  <si>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</si>
  <si>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</si>
  <si>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</si>
  <si>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</si>
  <si>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</si>
  <si>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</si>
  <si>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</si>
  <si>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</si>
  <si>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</si>
  <si>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</si>
  <si>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</si>
  <si>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</si>
  <si>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</si>
  <si>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</si>
  <si>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</si>
  <si>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</si>
  <si>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</si>
  <si>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</si>
  <si>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</si>
  <si>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</si>
  <si>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</si>
  <si>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</si>
  <si>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</si>
  <si>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</si>
  <si>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</si>
  <si>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</si>
  <si>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</si>
  <si>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</si>
  <si>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</si>
  <si>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</si>
  <si>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</si>
  <si>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</si>
  <si>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</si>
  <si>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</si>
  <si>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</si>
  <si>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</si>
  <si>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</si>
  <si>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</si>
  <si>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</si>
  <si>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</si>
  <si>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</si>
  <si>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</si>
  <si>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</si>
  <si>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</si>
  <si>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</si>
  <si>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</si>
  <si>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</si>
  <si>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</si>
  <si>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</si>
  <si>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</si>
  <si>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</si>
  <si>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</si>
  <si>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</si>
  <si>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</si>
  <si>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</si>
  <si>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</si>
  <si>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</si>
  <si>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</si>
  <si>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</si>
  <si>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</si>
  <si>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</si>
  <si>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</si>
  <si>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</si>
  <si>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</si>
  <si>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</si>
  <si>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</si>
  <si>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</si>
  <si>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</si>
  <si>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</si>
  <si>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</si>
  <si>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</si>
  <si>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</si>
  <si>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</si>
  <si>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</si>
  <si>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</si>
  <si>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</si>
  <si>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</si>
  <si>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</si>
  <si>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</si>
  <si>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</si>
  <si>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</si>
  <si>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</si>
  <si>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</si>
  <si>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</si>
  <si>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</si>
  <si>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</si>
  <si>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</si>
  <si>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</si>
  <si>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</si>
  <si>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</si>
  <si>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</si>
  <si>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</si>
  <si>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</si>
  <si>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</si>
  <si>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</si>
  <si>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</si>
  <si>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</si>
  <si>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</si>
  <si>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</si>
  <si>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</si>
  <si>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</si>
  <si>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</si>
  <si>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</si>
  <si>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</si>
  <si>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</si>
  <si>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</si>
  <si>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</si>
  <si>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</si>
  <si>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</si>
  <si>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</si>
  <si>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</si>
  <si>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</si>
  <si>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</si>
  <si>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</si>
  <si>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</si>
  <si>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</si>
  <si>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</si>
  <si>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</si>
  <si>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</si>
  <si>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</si>
  <si>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</si>
  <si>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</si>
  <si>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</si>
  <si>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</si>
  <si>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</si>
  <si>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</si>
  <si>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</si>
  <si>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</si>
  <si>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</si>
  <si>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</si>
  <si>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</si>
  <si>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</si>
  <si>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</si>
  <si>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</si>
  <si>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</si>
  <si>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</si>
  <si>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</si>
  <si>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</si>
  <si>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</si>
  <si>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</si>
  <si>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</si>
  <si>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</si>
  <si>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</si>
  <si>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</si>
  <si>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</si>
  <si>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</si>
  <si>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</si>
  <si>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</si>
  <si>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</si>
  <si>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</si>
  <si>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</si>
  <si>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</si>
  <si>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</si>
  <si>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</si>
  <si>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</si>
  <si>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</si>
  <si>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</si>
  <si>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</si>
  <si>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</si>
  <si>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</si>
  <si>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</si>
  <si>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</si>
  <si>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</si>
  <si>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</si>
  <si>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</si>
  <si>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</si>
  <si>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</si>
  <si>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</si>
  <si>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</si>
  <si>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</si>
  <si>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</si>
  <si>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</si>
  <si>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</si>
  <si>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</si>
  <si>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</si>
  <si>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</si>
  <si>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</si>
  <si>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</si>
  <si>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</si>
  <si>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</si>
  <si>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</si>
  <si>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</si>
  <si>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</si>
  <si>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</si>
  <si>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</si>
  <si>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</si>
  <si>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</si>
  <si>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</si>
  <si>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</si>
  <si>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</si>
  <si>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</si>
  <si>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</si>
  <si>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</si>
  <si>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</si>
  <si>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</si>
  <si>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</si>
  <si>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</si>
  <si>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</si>
  <si>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</si>
  <si>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</si>
  <si>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</si>
  <si>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</si>
  <si>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</si>
  <si>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</si>
  <si>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</si>
  <si>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</si>
  <si>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</si>
  <si>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</si>
  <si>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</si>
  <si>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</si>
  <si>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</si>
  <si>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</si>
  <si>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</si>
  <si>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</si>
  <si>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</si>
  <si>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</si>
  <si>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</si>
  <si>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</si>
  <si>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</si>
  <si>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</si>
  <si>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</si>
  <si>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</si>
  <si>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</si>
  <si>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</si>
  <si>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</si>
  <si>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</si>
  <si>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</si>
  <si>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</si>
  <si>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</si>
  <si>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</si>
  <si>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</si>
  <si>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</si>
  <si>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</si>
  <si>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</si>
  <si>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</si>
  <si>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</si>
  <si>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</si>
  <si>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</si>
  <si>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</si>
  <si>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</si>
  <si>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</si>
  <si>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</si>
  <si>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</si>
  <si>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</si>
  <si>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</si>
  <si>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</si>
  <si>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</si>
  <si>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</si>
  <si>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</si>
  <si>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</si>
  <si>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</si>
  <si>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</si>
  <si>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</si>
  <si>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</si>
  <si>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</si>
  <si>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</si>
  <si>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</si>
  <si>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</si>
  <si>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</si>
  <si>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</si>
  <si>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</si>
  <si>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</si>
  <si>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</si>
  <si>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</si>
  <si>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</si>
  <si>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</si>
  <si>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</si>
  <si>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</si>
  <si>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</si>
  <si>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</si>
  <si>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</si>
  <si>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</si>
  <si>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</si>
  <si>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</si>
  <si>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</si>
  <si>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</si>
  <si>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</si>
  <si>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</si>
  <si>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</si>
  <si>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</si>
  <si>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</si>
  <si>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</si>
  <si>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</si>
  <si>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</si>
  <si>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</si>
  <si>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</si>
  <si>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</si>
  <si>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</si>
  <si>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</si>
  <si>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</si>
  <si>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</si>
  <si>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</si>
  <si>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</si>
  <si>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</si>
  <si>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</si>
  <si>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</si>
  <si>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</si>
  <si>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</si>
  <si>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</si>
  <si>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</si>
  <si>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</si>
  <si>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</si>
  <si>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</si>
  <si>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</si>
  <si>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</si>
  <si>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</si>
  <si>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</si>
  <si>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</si>
  <si>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</si>
  <si>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</si>
  <si>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</si>
  <si>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</si>
  <si>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</si>
  <si>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</si>
  <si>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</si>
  <si>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</si>
  <si>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</si>
  <si>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</si>
  <si>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</si>
  <si>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</si>
  <si>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</si>
  <si>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</si>
  <si>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</si>
  <si>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</si>
  <si>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</si>
  <si>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</si>
  <si>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</si>
  <si>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</si>
  <si>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</si>
  <si>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</si>
  <si>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</si>
  <si>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</si>
  <si>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</si>
  <si>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</si>
  <si>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</si>
  <si>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</si>
  <si>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</si>
  <si>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</si>
  <si>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</si>
  <si>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</si>
  <si>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</si>
  <si>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</si>
  <si>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</si>
  <si>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</si>
  <si>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</si>
  <si>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</si>
  <si>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</si>
  <si>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</si>
  <si>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</si>
  <si>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</si>
  <si>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</si>
  <si>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</si>
  <si>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</si>
  <si>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</si>
  <si>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</si>
  <si>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</si>
  <si>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</si>
  <si>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</si>
  <si>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</si>
  <si>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</si>
  <si>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</si>
  <si>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</si>
  <si>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</si>
  <si>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</si>
  <si>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</si>
  <si>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</si>
  <si>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</si>
  <si>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</si>
  <si>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</si>
  <si>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</si>
  <si>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</si>
  <si>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</si>
  <si>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</si>
  <si>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</si>
  <si>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</si>
  <si>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</si>
  <si>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</si>
  <si>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</si>
  <si>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</si>
  <si>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</si>
  <si>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</si>
  <si>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</si>
  <si>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</si>
  <si>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</si>
  <si>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</si>
  <si>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</si>
  <si>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</si>
  <si>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</si>
  <si>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</si>
  <si>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</si>
  <si>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</si>
  <si>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</si>
  <si>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</si>
  <si>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</si>
  <si>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</si>
  <si>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</si>
  <si>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</si>
  <si>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</si>
  <si>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</si>
  <si>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</si>
  <si>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</si>
  <si>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</si>
  <si>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</si>
  <si>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</si>
  <si>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</si>
  <si>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</si>
  <si>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</si>
  <si>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</si>
  <si>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</si>
  <si>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</si>
  <si>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</si>
  <si>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</si>
  <si>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</si>
  <si>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</si>
  <si>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</si>
  <si>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</si>
  <si>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</si>
  <si>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</si>
  <si>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</si>
  <si>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</si>
  <si>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</si>
  <si>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</si>
  <si>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</si>
  <si>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</si>
  <si>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</si>
  <si>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</si>
  <si>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</si>
  <si>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</si>
  <si>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</si>
  <si>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</si>
  <si>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</si>
  <si>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</si>
  <si>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</si>
  <si>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</si>
  <si>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</si>
  <si>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</si>
  <si>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</si>
  <si>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</si>
  <si>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</si>
  <si>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</si>
  <si>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</si>
  <si>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</si>
  <si>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</si>
  <si>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</si>
  <si>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</si>
  <si>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</si>
  <si>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</si>
  <si>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</si>
  <si>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</si>
  <si>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</si>
  <si>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</si>
  <si>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</si>
  <si>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</si>
  <si>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</si>
  <si>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</si>
  <si>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</si>
  <si>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</si>
  <si>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</si>
  <si>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</si>
  <si>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</si>
  <si>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</si>
  <si>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</si>
  <si>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</si>
  <si>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</si>
  <si>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</si>
  <si>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</si>
  <si>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</si>
  <si>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</si>
  <si>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</si>
  <si>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</si>
  <si>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</si>
  <si>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</si>
  <si>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</si>
  <si>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</si>
  <si>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</si>
  <si>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</si>
  <si>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</si>
  <si>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</si>
  <si>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</si>
  <si>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</si>
  <si>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</si>
  <si>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</si>
  <si>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</si>
  <si>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</si>
  <si>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</si>
  <si>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</si>
  <si>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</si>
  <si>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</si>
  <si>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</si>
  <si>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</si>
  <si>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</si>
  <si>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</si>
  <si>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</si>
  <si>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</si>
  <si>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</si>
  <si>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</si>
  <si>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</si>
  <si>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</si>
  <si>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</si>
  <si>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</si>
  <si>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</si>
  <si>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</si>
  <si>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</si>
  <si>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</si>
  <si>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</si>
  <si>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</si>
  <si>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</si>
  <si>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</si>
  <si>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</si>
  <si>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</si>
  <si>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</si>
  <si>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</si>
  <si>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</si>
  <si>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</si>
  <si>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</si>
  <si>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</si>
  <si>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</si>
  <si>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</si>
  <si>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</si>
  <si>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</si>
  <si>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</si>
  <si>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</si>
  <si>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</si>
  <si>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</si>
  <si>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</si>
  <si>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</si>
  <si>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</si>
  <si>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</si>
  <si>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</si>
  <si>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</si>
  <si>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</si>
  <si>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</si>
  <si>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</si>
  <si>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</si>
  <si>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</si>
  <si>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</si>
  <si>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</si>
  <si>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</si>
  <si>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</si>
  <si>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</si>
  <si>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</si>
  <si>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</si>
  <si>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</si>
  <si>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</si>
  <si>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</si>
  <si>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</si>
  <si>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</si>
  <si>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</si>
  <si>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</si>
  <si>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</si>
  <si>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</si>
  <si>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</si>
  <si>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</si>
  <si>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</si>
  <si>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</si>
  <si>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</si>
  <si>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</si>
  <si>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</si>
  <si>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</si>
  <si>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</si>
  <si>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</si>
  <si>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</si>
  <si>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</si>
  <si>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</si>
  <si>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</si>
  <si>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</si>
  <si>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</si>
  <si>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</si>
  <si>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</si>
  <si>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</si>
  <si>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</si>
  <si>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</si>
  <si>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</si>
  <si>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</si>
  <si>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</si>
  <si>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</si>
  <si>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</si>
  <si>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</si>
  <si>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</si>
  <si>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</si>
  <si>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</si>
  <si>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</si>
  <si>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</si>
  <si>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</si>
  <si>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</si>
  <si>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</si>
  <si>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</si>
  <si>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</si>
  <si>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</si>
  <si>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</si>
  <si>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</si>
  <si>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</si>
  <si>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</si>
  <si>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</si>
  <si>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</si>
  <si>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</si>
  <si>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</si>
  <si>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</si>
  <si>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</si>
  <si>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</si>
  <si>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</si>
  <si>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</si>
  <si>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</si>
  <si>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</si>
  <si>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</si>
  <si>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</si>
  <si>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</si>
  <si>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</si>
  <si>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</si>
  <si>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</si>
  <si>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</si>
  <si>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</si>
  <si>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</si>
  <si>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</si>
  <si>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</si>
  <si>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</si>
  <si>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</si>
  <si>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</si>
  <si>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</si>
  <si>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</si>
  <si>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</si>
  <si>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</si>
  <si>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</si>
  <si>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</si>
  <si>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</si>
  <si>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</si>
  <si>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</si>
  <si>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</si>
  <si>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</si>
  <si>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</si>
  <si>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</si>
  <si>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</si>
  <si>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</si>
  <si>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</si>
  <si>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</si>
  <si>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</si>
  <si>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</si>
  <si>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</si>
  <si>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</si>
  <si>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</si>
  <si>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</si>
  <si>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</si>
  <si>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</si>
  <si>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</si>
  <si>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</si>
  <si>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</si>
  <si>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</si>
  <si>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</si>
  <si>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</si>
  <si>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</si>
  <si>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</si>
  <si>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</si>
  <si>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</si>
  <si>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</si>
  <si>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</si>
  <si>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</si>
  <si>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</si>
  <si>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</si>
  <si>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</si>
  <si>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</si>
  <si>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</si>
  <si>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</si>
  <si>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</si>
  <si>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</si>
  <si>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</si>
  <si>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</si>
  <si>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</si>
  <si>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</si>
  <si>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</si>
  <si>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</si>
  <si>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</si>
  <si>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</si>
  <si>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</si>
  <si>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</si>
  <si>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</si>
  <si>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</si>
  <si>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</si>
  <si>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</si>
  <si>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</si>
  <si>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</si>
  <si>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</si>
  <si>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</si>
  <si>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</si>
  <si>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</si>
  <si>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</si>
  <si>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</si>
  <si>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</si>
  <si>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</si>
  <si>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</si>
  <si>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</si>
  <si>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</si>
  <si>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</si>
  <si>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</si>
  <si>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</si>
  <si>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</si>
  <si>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</si>
  <si>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</si>
  <si>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</si>
  <si>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</si>
  <si>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</si>
  <si>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</si>
  <si>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</si>
  <si>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</si>
  <si>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</si>
  <si>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</si>
  <si>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</si>
  <si>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</si>
  <si>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</si>
  <si>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</si>
  <si>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</si>
  <si>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</si>
  <si>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</si>
  <si>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</si>
  <si>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</si>
  <si>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</si>
  <si>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</si>
  <si>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</si>
  <si>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</si>
  <si>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</si>
  <si>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</si>
  <si>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</si>
  <si>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</si>
  <si>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</si>
  <si>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</si>
  <si>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</si>
  <si>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</si>
  <si>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</si>
  <si>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</si>
  <si>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</si>
  <si>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</si>
  <si>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</si>
  <si>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</si>
  <si>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</si>
  <si>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</si>
  <si>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</si>
  <si>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</si>
  <si>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</si>
  <si>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</si>
  <si>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</si>
  <si>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</si>
  <si>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</si>
  <si>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</si>
  <si>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</si>
  <si>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</si>
  <si>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</si>
  <si>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</si>
  <si>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</si>
  <si>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</si>
  <si>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</si>
  <si>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</si>
  <si>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</si>
  <si>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</si>
  <si>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</si>
  <si>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</si>
  <si>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</si>
  <si>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</si>
  <si>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</si>
  <si>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</si>
  <si>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</si>
  <si>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</si>
  <si>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</si>
  <si>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</si>
  <si>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</si>
  <si>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</si>
  <si>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</si>
  <si>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</si>
  <si>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</si>
  <si>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</si>
  <si>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</si>
  <si>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</si>
  <si>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</si>
  <si>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</si>
  <si>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</si>
  <si>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</si>
  <si>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</si>
  <si>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</si>
  <si>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</si>
  <si>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</si>
  <si>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</si>
  <si>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</si>
  <si>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</si>
  <si>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</si>
  <si>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</si>
  <si>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</si>
  <si>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</si>
  <si>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</si>
  <si>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</si>
  <si>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</si>
  <si>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</si>
  <si>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</si>
  <si>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</si>
  <si>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</si>
  <si>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</si>
  <si>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</si>
  <si>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</si>
  <si>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</si>
  <si>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</si>
  <si>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</si>
  <si>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</si>
  <si>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</si>
  <si>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</si>
  <si>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</si>
  <si>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</si>
  <si>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</si>
  <si>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</si>
  <si>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</si>
  <si>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</si>
  <si>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</si>
  <si>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</si>
  <si>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</si>
  <si>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</si>
  <si>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</si>
  <si>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</si>
  <si>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</si>
  <si>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</si>
  <si>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</si>
  <si>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</si>
  <si>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</si>
  <si>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</si>
  <si>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</si>
  <si>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</si>
  <si>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</si>
  <si>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</si>
  <si>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</si>
  <si>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</si>
  <si>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</si>
  <si>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</si>
  <si>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</si>
  <si>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</si>
  <si>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</si>
  <si>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</si>
  <si>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</si>
  <si>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</si>
  <si>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</si>
  <si>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</si>
  <si>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</si>
  <si>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</si>
  <si>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</si>
  <si>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</si>
  <si>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</si>
  <si>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</si>
  <si>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</si>
  <si>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</si>
  <si>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</si>
  <si>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</si>
  <si>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</si>
  <si>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</si>
  <si>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</si>
  <si>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</si>
  <si>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</si>
  <si>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</si>
  <si>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</si>
  <si>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</si>
  <si>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</si>
  <si>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</si>
  <si>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</si>
  <si>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</si>
  <si>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</si>
  <si>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</si>
  <si>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</si>
  <si>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</si>
  <si>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</si>
  <si>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</si>
  <si>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</si>
  <si>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</si>
  <si>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</si>
  <si>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</si>
  <si>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</si>
  <si>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</si>
  <si>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</si>
  <si>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</si>
  <si>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</si>
  <si>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</si>
  <si>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</si>
  <si>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</si>
  <si>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</si>
  <si>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</si>
  <si>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</si>
  <si>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</si>
  <si>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</si>
  <si>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</si>
  <si>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</si>
  <si>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</si>
  <si>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</si>
  <si>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</si>
  <si>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</si>
  <si>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</si>
  <si>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</si>
  <si>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</si>
  <si>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</si>
  <si>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</si>
  <si>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</si>
  <si>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</si>
  <si>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</si>
  <si>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</si>
  <si>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</si>
  <si>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</si>
  <si>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</si>
  <si>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</si>
  <si>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</si>
  <si>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</si>
  <si>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</si>
  <si>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</si>
  <si>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</si>
  <si>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</si>
  <si>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</si>
  <si>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</si>
  <si>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</si>
  <si>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</si>
  <si>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</si>
  <si>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</si>
  <si>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</si>
  <si>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</si>
  <si>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</si>
  <si>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</si>
  <si>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</si>
  <si>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</si>
  <si>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</si>
  <si>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</si>
  <si>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</si>
  <si>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</si>
  <si>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</si>
  <si>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</si>
  <si>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</si>
  <si>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</si>
  <si>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</si>
  <si>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</si>
  <si>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</si>
  <si>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</si>
  <si>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</si>
  <si>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</si>
  <si>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</si>
  <si>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</si>
  <si>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</si>
  <si>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</si>
  <si>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</si>
  <si>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</si>
  <si>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</si>
  <si>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</si>
  <si>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</si>
  <si>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</si>
  <si>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</si>
  <si>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</si>
  <si>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</si>
  <si>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</si>
  <si>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</si>
  <si>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</si>
  <si>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</si>
  <si>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</si>
  <si>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</si>
  <si>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</si>
  <si>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</si>
  <si>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</si>
  <si>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</si>
  <si>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</si>
  <si>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</si>
  <si>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</si>
  <si>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</si>
  <si>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</si>
  <si>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</si>
  <si>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</si>
  <si>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</si>
  <si>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</si>
  <si>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</si>
  <si>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</si>
  <si>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</si>
  <si>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</si>
  <si>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</si>
  <si>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</si>
  <si>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</si>
  <si>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</si>
  <si>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</si>
  <si>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</si>
  <si>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</si>
  <si>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</si>
  <si>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</si>
  <si>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</si>
  <si>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</si>
  <si>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</si>
  <si>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</si>
  <si>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</si>
  <si>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</si>
  <si>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</si>
  <si>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</si>
  <si>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</si>
  <si>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</si>
  <si>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</si>
  <si>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</si>
  <si>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</si>
  <si>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</si>
  <si>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</si>
  <si>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</si>
  <si>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</si>
  <si>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</si>
  <si>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</si>
  <si>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</si>
  <si>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</si>
  <si>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</si>
  <si>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</si>
  <si>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</si>
  <si>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</si>
  <si>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</si>
  <si>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</si>
  <si>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</si>
  <si>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</si>
  <si>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</si>
  <si>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</si>
  <si>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</si>
  <si>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</si>
  <si>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</si>
  <si>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</si>
  <si>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</si>
  <si>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</si>
  <si>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</si>
  <si>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</si>
  <si>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</si>
  <si>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</si>
  <si>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</si>
  <si>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</si>
  <si>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</si>
  <si>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</si>
  <si>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</si>
  <si>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</si>
  <si>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</si>
  <si>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</si>
  <si>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</si>
  <si>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</si>
  <si>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</si>
  <si>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</si>
  <si>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</si>
  <si>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</si>
  <si>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</si>
  <si>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</si>
  <si>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</si>
  <si>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</si>
  <si>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</si>
  <si>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</si>
  <si>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</si>
  <si>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</si>
  <si>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</si>
  <si>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</si>
  <si>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</si>
  <si>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</si>
  <si>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</si>
  <si>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</si>
  <si>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</si>
  <si>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</si>
  <si>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</si>
  <si>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</si>
  <si>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</si>
  <si>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</si>
  <si>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</si>
  <si>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</si>
  <si>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</si>
  <si>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</si>
  <si>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</si>
  <si>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</si>
  <si>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</si>
  <si>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</si>
  <si>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</si>
  <si>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</si>
  <si>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</si>
  <si>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</si>
  <si>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</si>
  <si>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</si>
  <si>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</si>
  <si>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</si>
  <si>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</si>
  <si>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</si>
  <si>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</si>
  <si>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</si>
  <si>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</si>
  <si>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</si>
  <si>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</si>
  <si>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</si>
  <si>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</si>
  <si>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</si>
  <si>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</si>
  <si>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</si>
  <si>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</si>
  <si>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</si>
  <si>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</si>
  <si>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</si>
  <si>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</si>
  <si>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</si>
  <si>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</si>
  <si>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</si>
  <si>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</si>
  <si>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</si>
  <si>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</si>
  <si>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</si>
  <si>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</si>
  <si>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</si>
  <si>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</si>
  <si>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</si>
  <si>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</si>
  <si>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</si>
  <si>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</si>
  <si>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</si>
  <si>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</si>
  <si>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</si>
  <si>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</si>
  <si>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</si>
  <si>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</si>
  <si>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</si>
  <si>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</si>
  <si>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</si>
  <si>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</si>
  <si>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</si>
  <si>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</si>
  <si>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</si>
  <si>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</si>
  <si>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</si>
  <si>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</si>
  <si>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</si>
  <si>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</si>
  <si>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</si>
  <si>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</si>
  <si>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</si>
  <si>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</si>
  <si>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</si>
  <si>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</si>
  <si>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</si>
  <si>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</si>
  <si>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</si>
  <si>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</si>
  <si>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</si>
  <si>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</si>
  <si>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</si>
  <si>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</si>
  <si>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</si>
  <si>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</si>
  <si>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</si>
  <si>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</si>
  <si>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</si>
  <si>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</si>
  <si>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</si>
  <si>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</si>
  <si>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</si>
  <si>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</si>
  <si>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</si>
  <si>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</si>
  <si>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</si>
  <si>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</si>
  <si>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</si>
  <si>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</si>
  <si>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</si>
  <si>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</si>
  <si>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</si>
  <si>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</si>
  <si>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</si>
  <si>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</si>
  <si>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</si>
  <si>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</si>
  <si>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</si>
  <si>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</si>
  <si>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</si>
  <si>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</si>
  <si>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</si>
  <si>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</si>
  <si>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</si>
  <si>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</si>
  <si>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</si>
  <si>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</si>
  <si>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</si>
  <si>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</si>
  <si>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</si>
  <si>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</si>
  <si>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</si>
  <si>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</si>
  <si>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</si>
  <si>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</si>
  <si>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</si>
  <si>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</si>
  <si>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</si>
  <si>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</si>
  <si>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</si>
  <si>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</si>
  <si>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</si>
  <si>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</si>
  <si>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</si>
  <si>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</si>
  <si>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</si>
  <si>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</si>
  <si>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</si>
  <si>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</si>
  <si>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</si>
  <si>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</si>
  <si>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</si>
  <si>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</si>
  <si>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</si>
  <si>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</si>
  <si>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</si>
  <si>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</si>
  <si>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</si>
  <si>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</si>
  <si>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</si>
  <si>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</si>
  <si>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</si>
  <si>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</si>
  <si>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</si>
  <si>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</si>
  <si>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</si>
  <si>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</si>
  <si>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</si>
  <si>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</si>
  <si>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</si>
  <si>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</si>
  <si>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</si>
  <si>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</si>
  <si>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</si>
  <si>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</si>
  <si>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</si>
  <si>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</si>
  <si>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</si>
  <si>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</si>
  <si>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</si>
  <si>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</si>
  <si>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</si>
  <si>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</si>
  <si>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</si>
  <si>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</si>
  <si>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</si>
  <si>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</si>
  <si>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</si>
  <si>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</si>
  <si>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</si>
  <si>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</si>
  <si>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</si>
  <si>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</si>
  <si>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</si>
  <si>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</si>
  <si>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</si>
  <si>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</si>
  <si>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</si>
  <si>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</si>
  <si>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</si>
  <si>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</si>
  <si>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</si>
  <si>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</si>
  <si>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</si>
  <si>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</si>
  <si>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</si>
  <si>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</si>
  <si>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</si>
  <si>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</si>
  <si>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</si>
  <si>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</si>
  <si>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</si>
  <si>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</si>
  <si>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</si>
  <si>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</si>
  <si>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</si>
  <si>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</si>
  <si>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</si>
  <si>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</si>
  <si>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</si>
  <si>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</si>
  <si>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</si>
  <si>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</si>
  <si>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</si>
  <si>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</si>
  <si>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</si>
  <si>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</si>
  <si>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</si>
  <si>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</si>
  <si>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</si>
  <si>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</si>
  <si>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</si>
  <si>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</si>
  <si>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</si>
  <si>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</si>
  <si>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</si>
  <si>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</si>
  <si>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</si>
  <si>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</si>
  <si>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</si>
  <si>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</si>
  <si>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</si>
  <si>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</si>
  <si>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</si>
  <si>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</si>
  <si>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</si>
  <si>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</si>
  <si>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</si>
  <si>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</si>
  <si>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</si>
  <si>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</si>
  <si>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</si>
  <si>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</si>
  <si>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</si>
  <si>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</si>
  <si>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</si>
  <si>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</si>
  <si>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</si>
  <si>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</si>
  <si>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</si>
  <si>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</si>
  <si>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</si>
  <si>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</si>
  <si>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</si>
  <si>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</si>
  <si>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</si>
  <si>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</si>
  <si>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</si>
  <si>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</si>
  <si>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</si>
  <si>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</si>
  <si>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</si>
  <si>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</si>
  <si>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</si>
  <si>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</si>
  <si>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</si>
  <si>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</si>
  <si>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</si>
  <si>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</si>
  <si>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</si>
  <si>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</si>
  <si>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</si>
  <si>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</si>
  <si>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</si>
  <si>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</si>
  <si>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</si>
  <si>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</si>
  <si>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</si>
  <si>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</si>
  <si>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</si>
  <si>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</si>
  <si>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</si>
  <si>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</si>
  <si>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</si>
  <si>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</si>
  <si>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</si>
  <si>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</si>
  <si>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</si>
  <si>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</si>
  <si>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</si>
  <si>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</si>
  <si>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</si>
  <si>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</si>
  <si>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</si>
  <si>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</si>
  <si>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</si>
  <si>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</si>
  <si>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</si>
  <si>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</si>
  <si>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</si>
  <si>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</si>
  <si>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</si>
  <si>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</si>
  <si>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</si>
  <si>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</si>
  <si>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</si>
  <si>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</si>
  <si>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</si>
  <si>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</si>
  <si>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</si>
  <si>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</si>
  <si>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</si>
  <si>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</si>
  <si>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</si>
  <si>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</si>
  <si>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</si>
  <si>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</si>
  <si>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</si>
  <si>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</si>
  <si>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</si>
  <si>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</si>
  <si>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</si>
  <si>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</si>
  <si>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</si>
  <si>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</si>
  <si>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</si>
  <si>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</si>
  <si>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</si>
  <si>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</si>
  <si>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</si>
  <si>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</si>
  <si>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</si>
  <si>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</si>
  <si>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</si>
  <si>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</si>
  <si>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</si>
  <si>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</si>
  <si>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</si>
  <si>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</si>
  <si>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</si>
  <si>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</si>
  <si>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</si>
  <si>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</si>
  <si>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</si>
  <si>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</si>
  <si>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</si>
  <si>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</si>
  <si>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</si>
  <si>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</si>
  <si>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</si>
  <si>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</si>
  <si>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</si>
  <si>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</si>
  <si>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</si>
  <si>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</si>
  <si>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</si>
  <si>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</si>
  <si>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</si>
  <si>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</si>
  <si>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</si>
  <si>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</si>
  <si>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</si>
  <si>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</si>
  <si>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</si>
  <si>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</si>
  <si>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</si>
  <si>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</si>
  <si>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</si>
  <si>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</si>
  <si>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</si>
  <si>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</si>
  <si>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</si>
  <si>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</si>
  <si>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</si>
  <si>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</si>
  <si>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</si>
  <si>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</si>
  <si>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</si>
  <si>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</si>
  <si>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</si>
  <si>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</si>
  <si>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</si>
  <si>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</si>
  <si>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</si>
  <si>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</si>
  <si>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</si>
  <si>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</si>
  <si>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</si>
  <si>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</si>
  <si>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</si>
  <si>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</si>
  <si>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</si>
  <si>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</si>
  <si>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</si>
  <si>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</si>
  <si>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</si>
  <si>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</si>
  <si>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</si>
  <si>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</si>
  <si>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</si>
  <si>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</si>
  <si>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</si>
  <si>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</si>
  <si>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</si>
  <si>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</si>
  <si>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</si>
  <si>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</si>
  <si>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</si>
  <si>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</si>
  <si>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</si>
  <si>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</si>
  <si>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</si>
  <si>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</si>
  <si>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</si>
  <si>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</si>
  <si>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</si>
  <si>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</si>
  <si>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</si>
  <si>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</si>
  <si>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</si>
  <si>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</si>
  <si>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</si>
  <si>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</si>
  <si>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</si>
  <si>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</si>
  <si>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</si>
  <si>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</si>
  <si>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</si>
  <si>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</si>
  <si>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</si>
  <si>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</si>
  <si>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</si>
  <si>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</si>
  <si>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</si>
  <si>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</si>
  <si>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</si>
  <si>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</si>
  <si>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</si>
  <si>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</si>
  <si>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</si>
  <si>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</si>
  <si>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</si>
  <si>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</si>
  <si>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</si>
  <si>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</si>
  <si>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</si>
  <si>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</si>
  <si>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</si>
  <si>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</si>
  <si>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</si>
  <si>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</si>
  <si>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</si>
  <si>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</si>
  <si>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</si>
  <si>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</si>
  <si>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</si>
  <si>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</si>
  <si>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</si>
  <si>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</si>
  <si>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</si>
  <si>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</si>
  <si>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</si>
  <si>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</si>
  <si>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</si>
  <si>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</si>
  <si>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</si>
  <si>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</si>
  <si>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</si>
  <si>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</si>
  <si>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</si>
  <si>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</si>
  <si>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</si>
  <si>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</si>
  <si>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</si>
  <si>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</si>
  <si>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</si>
  <si>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</si>
  <si>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</si>
  <si>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</si>
  <si>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</si>
  <si>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</si>
  <si>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</si>
  <si>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</si>
  <si>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</si>
  <si>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</si>
  <si>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</si>
  <si>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</si>
  <si>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</si>
  <si>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</si>
  <si>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</si>
  <si>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</si>
  <si>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</si>
  <si>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</si>
  <si>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</si>
  <si>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</si>
  <si>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</si>
  <si>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</si>
  <si>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</si>
  <si>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</si>
  <si>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</si>
  <si>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</si>
  <si>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</si>
  <si>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</si>
  <si>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</si>
  <si>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</si>
  <si>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</si>
  <si>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</si>
  <si>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</si>
  <si>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</si>
  <si>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</si>
  <si>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</si>
  <si>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</si>
  <si>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</si>
  <si>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</si>
  <si>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</si>
  <si>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</si>
  <si>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</si>
  <si>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</si>
  <si>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</si>
  <si>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</si>
  <si>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</si>
  <si>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</si>
  <si>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</si>
  <si>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</si>
  <si>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</si>
  <si>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</si>
  <si>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</si>
  <si>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</si>
  <si>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</si>
  <si>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</si>
  <si>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</si>
  <si>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</si>
  <si>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</si>
  <si>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</si>
  <si>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</si>
  <si>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</si>
  <si>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</si>
  <si>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</si>
  <si>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</si>
  <si>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</si>
  <si>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</si>
  <si>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</si>
  <si>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</si>
  <si>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</si>
  <si>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</si>
  <si>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</si>
  <si>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</si>
  <si>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</si>
  <si>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</si>
  <si>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</si>
  <si>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</si>
  <si>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</si>
  <si>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</si>
  <si>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</si>
  <si>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</si>
  <si>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</si>
  <si>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</si>
  <si>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</si>
  <si>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</si>
  <si>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</si>
  <si>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</si>
  <si>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</si>
  <si>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</si>
  <si>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</si>
  <si>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</si>
  <si>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</si>
  <si>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</si>
  <si>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</si>
  <si>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</si>
  <si>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</si>
  <si>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</si>
  <si>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</si>
  <si>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</si>
  <si>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</si>
  <si>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</si>
  <si>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</si>
  <si>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</si>
  <si>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</si>
  <si>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</si>
  <si>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</si>
  <si>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</si>
  <si>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</si>
  <si>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</si>
  <si>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</si>
  <si>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</si>
  <si>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</si>
  <si>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</si>
  <si>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</si>
  <si>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</si>
  <si>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</si>
  <si>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</si>
  <si>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</si>
  <si>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</si>
  <si>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</si>
  <si>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</si>
  <si>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</si>
  <si>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</si>
  <si>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</si>
  <si>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</si>
  <si>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</si>
  <si>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</si>
  <si>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</si>
  <si>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</si>
  <si>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</si>
  <si>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</si>
  <si>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</si>
  <si>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</si>
  <si>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</si>
  <si>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</si>
  <si>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</si>
  <si>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</si>
  <si>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</si>
  <si>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</si>
  <si>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</si>
  <si>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</si>
  <si>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</si>
  <si>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</si>
  <si>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</si>
  <si>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</si>
  <si>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</si>
  <si>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</si>
  <si>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</si>
  <si>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</si>
  <si>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</si>
  <si>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</si>
  <si>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</si>
  <si>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</si>
  <si>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</si>
  <si>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</si>
  <si>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</si>
  <si>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</si>
  <si>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</si>
  <si>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</si>
  <si>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</si>
  <si>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</si>
  <si>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</si>
  <si>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</si>
  <si>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</si>
  <si>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</si>
  <si>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</si>
  <si>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</si>
  <si>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</si>
  <si>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</si>
  <si>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</si>
  <si>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</si>
  <si>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</si>
  <si>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</si>
  <si>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</si>
  <si>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</si>
  <si>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</si>
  <si>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</si>
  <si>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</si>
  <si>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</si>
  <si>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</si>
  <si>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</si>
  <si>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</si>
  <si>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</si>
  <si>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</si>
  <si>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</si>
  <si>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</si>
  <si>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</si>
  <si>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</si>
  <si>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</si>
  <si>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</si>
  <si>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</si>
  <si>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</si>
  <si>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</si>
  <si>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</si>
  <si>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</si>
  <si>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</si>
  <si>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</si>
  <si>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</si>
  <si>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</si>
  <si>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</si>
  <si>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</si>
  <si>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</si>
  <si>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</si>
  <si>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</si>
  <si>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</si>
  <si>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</si>
  <si>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</si>
  <si>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</si>
  <si>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</si>
  <si>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</si>
  <si>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</si>
  <si>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</si>
  <si>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</si>
  <si>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</si>
  <si>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</si>
  <si>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</si>
  <si>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</si>
  <si>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</si>
  <si>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</si>
  <si>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</si>
  <si>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</si>
  <si>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</si>
  <si>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</si>
  <si>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</si>
  <si>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</si>
  <si>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</si>
  <si>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</si>
  <si>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</si>
  <si>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</si>
  <si>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</si>
  <si>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</si>
  <si>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</si>
  <si>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</si>
  <si>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</si>
  <si>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</si>
  <si>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</si>
  <si>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</si>
  <si>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</si>
  <si>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</si>
  <si>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</si>
  <si>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</si>
  <si>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</si>
  <si>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</si>
  <si>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</si>
  <si>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</si>
  <si>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</si>
  <si>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</si>
  <si>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</si>
  <si>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</si>
  <si>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</si>
  <si>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</si>
  <si>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</si>
  <si>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</si>
  <si>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</si>
  <si>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</si>
  <si>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</si>
  <si>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</si>
  <si>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</si>
  <si>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</si>
  <si>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</si>
  <si>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</si>
  <si>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</si>
  <si>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</si>
  <si>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</si>
  <si>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</si>
  <si>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</si>
  <si>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</si>
  <si>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</si>
  <si>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</si>
  <si>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</si>
  <si>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</si>
  <si>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</si>
  <si>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</si>
  <si>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</si>
  <si>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</si>
  <si>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</si>
  <si>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</si>
  <si>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</si>
  <si>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</si>
  <si>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</si>
  <si>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</si>
  <si>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</si>
  <si>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</si>
  <si>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</si>
  <si>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</si>
  <si>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</si>
  <si>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</si>
  <si>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</si>
  <si>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</si>
  <si>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</si>
  <si>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</si>
  <si>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</si>
  <si>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</si>
  <si>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</si>
  <si>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</si>
  <si>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</si>
  <si>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</si>
  <si>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</si>
  <si>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</si>
  <si>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</si>
  <si>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</si>
  <si>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</si>
  <si>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</si>
  <si>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</si>
  <si>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</si>
  <si>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</si>
  <si>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</si>
  <si>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</si>
  <si>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</si>
  <si>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</si>
  <si>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</si>
  <si>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</si>
  <si>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</si>
  <si>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</si>
  <si>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</si>
  <si>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</si>
  <si>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</si>
  <si>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</si>
  <si>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</si>
  <si>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</si>
  <si>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</si>
  <si>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</si>
  <si>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</si>
  <si>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</si>
  <si>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</si>
  <si>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</si>
  <si>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</si>
  <si>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</si>
  <si>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</si>
  <si>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</si>
  <si>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</si>
  <si>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</si>
  <si>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</si>
  <si>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</si>
  <si>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</si>
  <si>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</si>
  <si>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</si>
  <si>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</si>
  <si>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</si>
  <si>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</si>
  <si>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</si>
  <si>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</si>
  <si>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</si>
  <si>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</si>
  <si>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</si>
  <si>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</si>
  <si>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</si>
  <si>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</si>
  <si>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</si>
  <si>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</si>
  <si>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</si>
  <si>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</si>
  <si>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</si>
  <si>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</si>
  <si>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</si>
  <si>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</si>
  <si>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</si>
  <si>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</si>
  <si>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</si>
  <si>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</si>
  <si>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</si>
  <si>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</si>
  <si>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</si>
  <si>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</si>
  <si>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</si>
  <si>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</si>
  <si>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</si>
  <si>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</si>
  <si>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</si>
  <si>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</si>
  <si>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</si>
  <si>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</si>
  <si>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</si>
  <si>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</si>
  <si>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</si>
  <si>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</si>
  <si>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</si>
  <si>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</si>
  <si>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</si>
  <si>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</si>
  <si>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</si>
  <si>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</si>
  <si>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</si>
  <si>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</si>
  <si>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</si>
  <si>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</si>
  <si>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</si>
  <si>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</si>
  <si>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</si>
  <si>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</si>
  <si>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</si>
  <si>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</si>
  <si>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</si>
  <si>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</si>
  <si>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</si>
  <si>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</si>
  <si>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</si>
  <si>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</si>
  <si>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</si>
  <si>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</si>
  <si>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</si>
  <si>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</si>
  <si>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</si>
  <si>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</si>
  <si>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</si>
  <si>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</si>
  <si>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</si>
  <si>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</si>
  <si>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</si>
  <si>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</si>
  <si>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</si>
  <si>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</si>
  <si>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</si>
  <si>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</si>
  <si>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</si>
  <si>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</si>
  <si>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</si>
  <si>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</si>
  <si>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</si>
  <si>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</si>
  <si>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</si>
  <si>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</si>
  <si>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</si>
  <si>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</si>
  <si>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</si>
  <si>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</si>
  <si>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</si>
  <si>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</si>
  <si>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</si>
  <si>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</si>
  <si>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</si>
  <si>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</si>
  <si>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</si>
  <si>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</si>
  <si>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</si>
  <si>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</si>
  <si>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</si>
  <si>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</si>
  <si>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</si>
  <si>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</si>
  <si>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</si>
  <si>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</si>
  <si>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</si>
  <si>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</si>
  <si>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</si>
  <si>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</si>
  <si>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</si>
  <si>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</si>
  <si>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</si>
  <si>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</si>
  <si>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</si>
  <si>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</si>
  <si>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</si>
  <si>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</si>
  <si>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</si>
  <si>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</si>
  <si>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</si>
  <si>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</si>
  <si>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</si>
  <si>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</si>
  <si>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</si>
  <si>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</si>
  <si>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</si>
  <si>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</si>
  <si>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</si>
  <si>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</si>
  <si>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</si>
  <si>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</si>
  <si>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</si>
  <si>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</si>
  <si>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</si>
  <si>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</si>
  <si>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</si>
  <si>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</si>
  <si>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</si>
  <si>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</si>
  <si>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</si>
  <si>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</si>
  <si>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</si>
  <si>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</si>
  <si>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</si>
  <si>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</si>
  <si>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</si>
  <si>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</si>
  <si>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</si>
  <si>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</si>
  <si>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</si>
  <si>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</si>
  <si>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</si>
  <si>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</si>
  <si>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</si>
  <si>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</si>
  <si>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</si>
  <si>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</si>
  <si>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</si>
  <si>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</si>
  <si>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</si>
  <si>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</si>
  <si>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</si>
  <si>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</si>
  <si>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</si>
  <si>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</si>
  <si>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</si>
  <si>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</si>
  <si>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</si>
  <si>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</si>
  <si>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</si>
  <si>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</si>
  <si>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</si>
  <si>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</si>
  <si>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</si>
  <si>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</si>
  <si>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</si>
  <si>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</si>
  <si>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</si>
  <si>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</si>
  <si>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</si>
  <si>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</si>
  <si>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</si>
  <si>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</si>
  <si>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</si>
  <si>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</si>
  <si>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</si>
  <si>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</si>
  <si>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</si>
  <si>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</si>
  <si>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</si>
  <si>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</si>
  <si>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</si>
  <si>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</si>
  <si>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</si>
  <si>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</si>
  <si>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</si>
  <si>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</si>
  <si>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</si>
  <si>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</si>
  <si>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</si>
  <si>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</si>
  <si>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</si>
  <si>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</si>
  <si>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</si>
  <si>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</si>
  <si>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</si>
  <si>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</si>
  <si>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</si>
  <si>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</si>
  <si>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</si>
  <si>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</si>
  <si>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</si>
  <si>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</si>
  <si>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</si>
  <si>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</si>
  <si>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</si>
  <si>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</si>
  <si>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</si>
  <si>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</si>
  <si>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</si>
  <si>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</si>
  <si>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</si>
  <si>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</si>
  <si>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</si>
  <si>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</si>
  <si>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</si>
  <si>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</si>
  <si>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</si>
  <si>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</si>
  <si>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</si>
  <si>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</si>
  <si>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</si>
  <si>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</si>
  <si>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</si>
  <si>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</si>
  <si>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</si>
  <si>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</si>
  <si>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</si>
  <si>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</si>
  <si>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</si>
  <si>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</si>
  <si>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</si>
  <si>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</si>
  <si>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</si>
  <si>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</si>
  <si>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</si>
  <si>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</si>
  <si>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</si>
  <si>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</si>
  <si>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</si>
  <si>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</si>
  <si>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</si>
  <si>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</si>
  <si>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</si>
  <si>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</si>
  <si>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</si>
  <si>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</si>
  <si>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</si>
  <si>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</si>
  <si>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</si>
  <si>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</si>
  <si>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</si>
  <si>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</si>
  <si>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</si>
  <si>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</si>
  <si>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</si>
  <si>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</si>
  <si>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</si>
  <si>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</si>
  <si>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</si>
  <si>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</si>
  <si>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</si>
  <si>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</si>
  <si>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</si>
  <si>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</si>
  <si>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</si>
  <si>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</si>
  <si>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</si>
  <si>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</si>
  <si>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</si>
  <si>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</si>
  <si>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</si>
  <si>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</si>
  <si>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</si>
  <si>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</si>
  <si>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</si>
  <si>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</si>
  <si>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</si>
  <si>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</si>
  <si>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</si>
  <si>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</si>
  <si>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</si>
  <si>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</si>
  <si>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</si>
  <si>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</si>
  <si>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</si>
  <si>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</si>
  <si>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</si>
  <si>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</si>
  <si>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</si>
  <si>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</si>
  <si>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</si>
  <si>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</si>
  <si>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</si>
  <si>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</si>
  <si>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</si>
  <si>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</si>
  <si>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</si>
  <si>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</si>
  <si>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</si>
  <si>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</si>
  <si>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</si>
  <si>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</si>
  <si>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</si>
  <si>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</si>
  <si>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</si>
  <si>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</si>
  <si>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</si>
  <si>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</si>
  <si>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</si>
  <si>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</si>
  <si>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</si>
  <si>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</si>
  <si>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</si>
  <si>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</si>
  <si>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</si>
  <si>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</si>
  <si>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</si>
  <si>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</si>
  <si>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</si>
  <si>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</si>
  <si>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</si>
  <si>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</si>
  <si>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</si>
  <si>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</si>
  <si>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</si>
  <si>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</si>
  <si>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</si>
  <si>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</si>
  <si>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</si>
  <si>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</si>
  <si>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</si>
  <si>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</si>
  <si>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</si>
  <si>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</si>
  <si>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</si>
  <si>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</si>
  <si>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</si>
  <si>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</si>
  <si>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</si>
  <si>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</si>
  <si>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</si>
  <si>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</si>
  <si>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</si>
  <si>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</si>
  <si>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</si>
  <si>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</si>
  <si>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</si>
  <si>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</si>
  <si>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</si>
  <si>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</si>
  <si>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</si>
  <si>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</si>
  <si>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</si>
  <si>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</si>
  <si>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</si>
  <si>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</si>
  <si>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</si>
  <si>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</si>
  <si>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</si>
  <si>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</si>
  <si>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</si>
  <si>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</si>
  <si>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</si>
  <si>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</si>
  <si>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</si>
  <si>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</si>
  <si>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</si>
  <si>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</si>
  <si>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</si>
  <si>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</si>
  <si>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</si>
  <si>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</si>
  <si>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</si>
  <si>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</si>
  <si>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</si>
  <si>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</si>
  <si>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</si>
  <si>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</si>
  <si>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</si>
  <si>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</si>
  <si>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</si>
  <si>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</si>
  <si>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</si>
  <si>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</si>
  <si>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</si>
  <si>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</si>
  <si>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</si>
  <si>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</si>
  <si>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</si>
  <si>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</si>
  <si>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</si>
  <si>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</si>
  <si>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</si>
  <si>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</si>
  <si>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</si>
  <si>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</si>
  <si>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</si>
  <si>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</si>
  <si>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</si>
  <si>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</si>
  <si>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</si>
  <si>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</si>
  <si>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</si>
  <si>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</si>
  <si>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</si>
  <si>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</si>
  <si>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</si>
  <si>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</si>
  <si>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</si>
  <si>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</si>
  <si>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</si>
  <si>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</si>
  <si>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</si>
  <si>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</si>
  <si>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</si>
  <si>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</si>
  <si>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</si>
  <si>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</si>
  <si>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</si>
  <si>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</si>
  <si>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</si>
  <si>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</si>
  <si>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</si>
  <si>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</si>
  <si>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</si>
  <si>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</si>
  <si>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</si>
  <si>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</si>
  <si>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</si>
  <si>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</si>
  <si>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</si>
  <si>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</si>
  <si>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</si>
  <si>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</si>
  <si>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</si>
  <si>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</si>
  <si>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</si>
  <si>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</si>
  <si>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</si>
  <si>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</si>
  <si>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</si>
  <si>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</si>
  <si>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</si>
  <si>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</si>
  <si>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</si>
  <si>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</si>
  <si>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</si>
  <si>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</si>
  <si>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</si>
  <si>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</si>
  <si>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</si>
  <si>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</si>
  <si>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</si>
  <si>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</si>
  <si>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</si>
  <si>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</si>
  <si>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</si>
  <si>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</si>
  <si>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</si>
  <si>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</si>
  <si>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</si>
  <si>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</si>
  <si>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</si>
  <si>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</si>
  <si>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</si>
  <si>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</si>
  <si>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</si>
  <si>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</si>
  <si>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</si>
  <si>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</si>
  <si>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</si>
  <si>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</si>
  <si>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</si>
  <si>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</si>
  <si>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</si>
  <si>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</si>
  <si>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</si>
  <si>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</si>
  <si>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</si>
  <si>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</si>
  <si>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</si>
  <si>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</si>
  <si>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</si>
  <si>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</si>
  <si>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</si>
  <si>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</si>
  <si>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</si>
  <si>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</si>
  <si>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</si>
  <si>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</si>
  <si>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</si>
  <si>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</si>
  <si>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</si>
  <si>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</si>
  <si>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</si>
  <si>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</si>
  <si>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</si>
  <si>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</si>
  <si>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</si>
  <si>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</si>
  <si>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</si>
  <si>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</si>
  <si>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</si>
  <si>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</si>
  <si>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</si>
  <si>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</si>
  <si>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</si>
  <si>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</si>
  <si>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</si>
  <si>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</si>
  <si>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</si>
  <si>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</si>
  <si>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</si>
  <si>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</si>
  <si>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</si>
  <si>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</si>
  <si>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</si>
  <si>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</si>
  <si>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</si>
  <si>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</si>
  <si>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</si>
  <si>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</si>
  <si>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</si>
  <si>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</si>
  <si>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</si>
  <si>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</si>
  <si>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</si>
  <si>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</si>
  <si>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</si>
  <si>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</si>
  <si>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</si>
  <si>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</si>
  <si>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</si>
  <si>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</si>
  <si>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</si>
  <si>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</si>
  <si>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</si>
  <si>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</si>
  <si>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</si>
  <si>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</si>
  <si>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</si>
  <si>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</si>
  <si>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</si>
  <si>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</si>
  <si>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</si>
  <si>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</si>
  <si>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</si>
  <si>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</si>
  <si>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</si>
  <si>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</si>
  <si>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</si>
  <si>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</si>
  <si>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</si>
  <si>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</si>
  <si>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</si>
  <si>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</si>
  <si>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</si>
  <si>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</si>
  <si>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</si>
  <si>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</si>
  <si>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</si>
  <si>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</si>
  <si>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</si>
  <si>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</si>
  <si>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</si>
  <si>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</si>
  <si>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</si>
  <si>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</si>
  <si>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</si>
  <si>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</si>
  <si>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</si>
  <si>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</si>
  <si>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</si>
  <si>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</si>
  <si>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</si>
  <si>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</si>
  <si>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</si>
  <si>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</si>
  <si>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</si>
  <si>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</si>
  <si>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</si>
  <si>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</si>
  <si>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</si>
  <si>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</si>
  <si>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</si>
  <si>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</si>
  <si>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</si>
  <si>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</si>
  <si>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</si>
  <si>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</si>
  <si>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</si>
  <si>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</si>
  <si>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</si>
  <si>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</si>
  <si>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</si>
  <si>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</si>
  <si>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</si>
  <si>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</si>
  <si>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</si>
  <si>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</si>
  <si>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</si>
  <si>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</si>
  <si>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</si>
  <si>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</si>
  <si>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</si>
  <si>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</si>
  <si>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</si>
  <si>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</si>
  <si>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</si>
  <si>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</si>
  <si>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</si>
  <si>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</si>
  <si>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</si>
  <si>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</si>
  <si>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</si>
  <si>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</si>
  <si>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</si>
  <si>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</si>
  <si>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</si>
  <si>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</si>
  <si>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</si>
  <si>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</si>
  <si>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</si>
  <si>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</si>
  <si>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</si>
  <si>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</si>
  <si>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</si>
  <si>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</si>
  <si>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</si>
  <si>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</si>
  <si>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</si>
  <si>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</si>
  <si>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</si>
  <si>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</si>
  <si>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</si>
  <si>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</si>
  <si>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</si>
  <si>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</si>
  <si>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</si>
  <si>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</si>
  <si>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</si>
  <si>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</si>
  <si>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</si>
  <si>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</si>
  <si>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</si>
  <si>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</si>
  <si>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</si>
  <si>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</si>
  <si>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</si>
  <si>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</si>
  <si>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</si>
  <si>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</si>
  <si>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</si>
  <si>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</si>
  <si>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</si>
  <si>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</si>
  <si>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</si>
  <si>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</si>
  <si>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</si>
  <si>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</si>
  <si>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</si>
  <si>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</si>
  <si>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</si>
  <si>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</si>
  <si>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</si>
  <si>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</si>
  <si>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</si>
  <si>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</si>
  <si>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</si>
  <si>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</si>
  <si>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</si>
  <si>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</si>
  <si>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</si>
  <si>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</si>
  <si>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</si>
  <si>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</si>
  <si>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</si>
  <si>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</si>
  <si>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</si>
  <si>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</si>
  <si>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</si>
  <si>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</si>
  <si>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</si>
  <si>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</si>
  <si>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</si>
  <si>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</si>
  <si>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</si>
  <si>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</si>
  <si>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</si>
  <si>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</si>
  <si>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</si>
  <si>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</si>
  <si>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</si>
  <si>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</si>
  <si>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</si>
  <si>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</si>
  <si>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</si>
  <si>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</si>
  <si>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</si>
  <si>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</si>
  <si>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</si>
  <si>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</si>
  <si>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</si>
  <si>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</si>
  <si>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</si>
  <si>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</si>
  <si>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</si>
  <si>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</si>
  <si>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</si>
  <si>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</si>
  <si>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</si>
  <si>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</si>
  <si>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</si>
  <si>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</si>
  <si>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</si>
  <si>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</si>
  <si>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</si>
  <si>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</si>
  <si>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</si>
  <si>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</si>
  <si>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</si>
  <si>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</si>
  <si>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</si>
  <si>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</si>
  <si>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</si>
  <si>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</si>
  <si>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</si>
  <si>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</si>
  <si>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</si>
  <si>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</si>
  <si>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</si>
  <si>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</si>
  <si>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</si>
  <si>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</si>
  <si>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</si>
  <si>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</si>
  <si>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</si>
  <si>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</si>
  <si>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</si>
  <si>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</si>
  <si>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</si>
  <si>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</si>
  <si>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</si>
  <si>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</si>
  <si>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</si>
  <si>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</si>
  <si>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</si>
  <si>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</si>
  <si>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</si>
  <si>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</si>
  <si>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</si>
  <si>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</si>
  <si>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</si>
  <si>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</si>
  <si>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</si>
  <si>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</si>
  <si>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</si>
  <si>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</si>
  <si>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</si>
  <si>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</si>
  <si>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</si>
  <si>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</si>
  <si>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</si>
  <si>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</si>
  <si>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</si>
  <si>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</si>
  <si>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</si>
  <si>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</si>
  <si>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</si>
  <si>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</si>
  <si>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</si>
  <si>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</si>
  <si>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</si>
  <si>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</si>
  <si>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</si>
  <si>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</si>
  <si>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</si>
  <si>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</si>
  <si>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</si>
  <si>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</si>
  <si>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</si>
  <si>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</si>
  <si>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</si>
  <si>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</si>
  <si>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</si>
  <si>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</si>
  <si>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</si>
  <si>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</si>
  <si>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</si>
  <si>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</si>
  <si>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</si>
  <si>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</si>
  <si>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</si>
  <si>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</si>
  <si>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</si>
  <si>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</si>
  <si>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</si>
  <si>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</si>
  <si>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</si>
  <si>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</si>
  <si>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</si>
  <si>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</si>
  <si>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</si>
  <si>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</si>
  <si>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</si>
  <si>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</si>
  <si>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</si>
  <si>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</si>
  <si>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</si>
  <si>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</si>
  <si>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</si>
  <si>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</si>
  <si>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</si>
  <si>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</si>
  <si>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</si>
  <si>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</si>
  <si>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</si>
  <si>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</si>
  <si>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</si>
  <si>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</si>
  <si>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</si>
  <si>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</si>
  <si>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</si>
  <si>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</si>
  <si>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</si>
  <si>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</si>
  <si>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</si>
  <si>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</si>
  <si>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</si>
  <si>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</si>
  <si>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</si>
  <si>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</si>
  <si>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</si>
  <si>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</si>
  <si>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</si>
  <si>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</si>
  <si>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</si>
  <si>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</si>
  <si>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</si>
  <si>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</si>
  <si>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</si>
  <si>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</si>
  <si>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</si>
  <si>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</si>
  <si>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</si>
  <si>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</si>
  <si>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</si>
  <si>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</si>
  <si>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</si>
  <si>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</si>
  <si>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</si>
  <si>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</si>
  <si>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</si>
  <si>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</si>
  <si>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</si>
  <si>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</si>
  <si>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</si>
  <si>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</si>
  <si>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</si>
  <si>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</si>
  <si>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</si>
  <si>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</si>
  <si>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</si>
  <si>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</si>
  <si>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</si>
  <si>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</si>
  <si>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</si>
  <si>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</si>
  <si>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</si>
  <si>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</si>
  <si>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</si>
  <si>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</si>
  <si>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</si>
  <si>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</si>
  <si>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</si>
  <si>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</si>
  <si>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</si>
  <si>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</si>
  <si>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</si>
  <si>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</si>
  <si>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</si>
  <si>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</si>
  <si>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</si>
  <si>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</si>
  <si>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</si>
  <si>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</si>
  <si>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</si>
  <si>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</si>
  <si>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</si>
  <si>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</si>
  <si>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</si>
  <si>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</si>
  <si>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</si>
  <si>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</si>
  <si>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</si>
  <si>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</si>
  <si>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</si>
  <si>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</si>
  <si>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</si>
  <si>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</si>
  <si>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</si>
  <si>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</si>
  <si>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</si>
  <si>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</si>
  <si>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</si>
  <si>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</si>
  <si>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</si>
  <si>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</si>
  <si>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</si>
  <si>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</si>
  <si>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</si>
  <si>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</si>
  <si>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</si>
  <si>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</si>
  <si>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</si>
  <si>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</si>
  <si>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</si>
  <si>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</si>
  <si>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</si>
  <si>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</si>
  <si>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</si>
  <si>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</si>
  <si>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</si>
  <si>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</si>
  <si>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</si>
  <si>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</si>
  <si>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</si>
  <si>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</si>
  <si>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</si>
  <si>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</si>
  <si>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</si>
  <si>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</si>
  <si>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</si>
  <si>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</si>
  <si>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</si>
  <si>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</si>
  <si>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</si>
  <si>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</si>
  <si>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</si>
  <si>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</si>
  <si>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</si>
  <si>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</si>
  <si>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</si>
  <si>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</si>
  <si>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</si>
  <si>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</si>
  <si>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</si>
  <si>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</si>
  <si>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</si>
  <si>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</si>
  <si>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</si>
  <si>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</si>
  <si>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</si>
  <si>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</si>
  <si>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</si>
  <si>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</si>
  <si>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</si>
  <si>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</si>
  <si>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</si>
  <si>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</si>
  <si>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</si>
  <si>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</si>
  <si>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</si>
  <si>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</si>
  <si>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</si>
  <si>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</si>
  <si>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</si>
  <si>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</si>
  <si>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</si>
  <si>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</si>
  <si>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</si>
  <si>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</si>
  <si>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</si>
  <si>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</si>
  <si>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</si>
  <si>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</si>
  <si>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</si>
  <si>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</si>
  <si>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</si>
  <si>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</si>
  <si>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</si>
  <si>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</si>
  <si>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</si>
  <si>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</si>
  <si>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</si>
  <si>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</si>
  <si>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</si>
  <si>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</si>
  <si>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</si>
  <si>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</si>
  <si>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</si>
  <si>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</si>
  <si>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</si>
  <si>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</si>
  <si>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</si>
  <si>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</si>
  <si>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</si>
  <si>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</si>
  <si>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</si>
  <si>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</si>
  <si>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</si>
  <si>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</si>
  <si>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</si>
  <si>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</si>
  <si>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</si>
  <si>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</si>
  <si>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</si>
  <si>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</si>
  <si>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</si>
  <si>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</si>
  <si>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</si>
  <si>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</si>
  <si>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</si>
  <si>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</si>
  <si>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</si>
  <si>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</si>
  <si>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</si>
  <si>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</si>
  <si>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</si>
  <si>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</si>
  <si>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</si>
  <si>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</si>
  <si>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</si>
  <si>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</si>
  <si>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</si>
  <si>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</si>
  <si>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</si>
  <si>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</si>
  <si>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</si>
  <si>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</si>
  <si>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</si>
  <si>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</si>
  <si>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</si>
  <si>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</si>
  <si>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</si>
  <si>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</si>
  <si>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</si>
  <si>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</si>
  <si>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</si>
  <si>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</si>
  <si>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</si>
  <si>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</si>
  <si>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</si>
  <si>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</si>
  <si>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</si>
  <si>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</si>
  <si>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</si>
  <si>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</si>
  <si>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</si>
  <si>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</si>
  <si>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</si>
  <si>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</si>
  <si>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</si>
  <si>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</si>
  <si>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</si>
  <si>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</si>
  <si>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</si>
  <si>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</si>
  <si>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</si>
  <si>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</si>
  <si>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</si>
  <si>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</si>
  <si>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</si>
  <si>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</si>
  <si>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</si>
  <si>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</si>
  <si>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</si>
  <si>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</si>
  <si>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</si>
  <si>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</si>
  <si>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</si>
  <si>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</si>
  <si>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</si>
  <si>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</si>
  <si>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</si>
  <si>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</si>
  <si>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</si>
  <si>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</si>
  <si>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</si>
  <si>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</si>
  <si>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</si>
  <si>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</si>
  <si>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</si>
  <si>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</si>
  <si>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</si>
  <si>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</si>
  <si>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</si>
  <si>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</si>
  <si>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</si>
  <si>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</si>
  <si>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</si>
  <si>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</si>
  <si>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</si>
  <si>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</si>
  <si>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</si>
  <si>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</si>
  <si>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</si>
  <si>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</si>
  <si>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</si>
  <si>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</si>
  <si>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</si>
  <si>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</si>
  <si>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</si>
  <si>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</si>
  <si>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</si>
  <si>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</si>
  <si>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</si>
  <si>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</si>
  <si>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</si>
  <si>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</si>
  <si>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</si>
  <si>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</si>
  <si>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</si>
  <si>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</si>
  <si>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</si>
  <si>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</si>
  <si>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</si>
  <si>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</si>
  <si>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</si>
  <si>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</si>
  <si>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</si>
  <si>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</si>
  <si>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</si>
  <si>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</si>
  <si>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</si>
  <si>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</si>
  <si>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</si>
  <si>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</si>
  <si>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</si>
  <si>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</si>
  <si>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</si>
  <si>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</si>
  <si>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</si>
  <si>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</si>
  <si>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</si>
  <si>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</si>
  <si>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</si>
  <si>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</si>
  <si>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</si>
  <si>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</si>
  <si>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</si>
  <si>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</si>
  <si>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</si>
  <si>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</si>
  <si>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</si>
  <si>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</si>
  <si>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</si>
  <si>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</si>
  <si>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</si>
  <si>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</si>
  <si>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</si>
  <si>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</si>
  <si>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</si>
  <si>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</si>
  <si>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</si>
  <si>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</si>
  <si>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</si>
  <si>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</si>
  <si>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</si>
  <si>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</si>
  <si>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</si>
  <si>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</si>
  <si>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</si>
  <si>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</si>
  <si>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</si>
  <si>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</si>
  <si>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</si>
  <si>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</si>
  <si>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</si>
  <si>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</si>
  <si>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</si>
  <si>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</si>
  <si>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</si>
  <si>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</si>
  <si>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</si>
  <si>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</si>
  <si>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</si>
  <si>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</si>
  <si>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</si>
  <si>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</si>
  <si>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</si>
  <si>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</si>
  <si>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</si>
  <si>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</si>
  <si>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</si>
  <si>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</si>
  <si>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</si>
  <si>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</si>
  <si>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</si>
  <si>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</si>
  <si>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</si>
  <si>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</si>
  <si>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</si>
  <si>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</si>
  <si>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</si>
  <si>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</si>
  <si>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</si>
  <si>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</si>
  <si>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</si>
  <si>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</si>
  <si>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</si>
  <si>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</si>
  <si>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</si>
  <si>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</si>
  <si>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</si>
  <si>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</si>
  <si>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</si>
  <si>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</si>
  <si>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</si>
  <si>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</si>
  <si>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</si>
  <si>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</si>
  <si>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</si>
  <si>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</si>
  <si>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</si>
  <si>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</si>
  <si>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</si>
  <si>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</si>
  <si>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</si>
  <si>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</si>
  <si>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</si>
  <si>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</si>
  <si>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</si>
  <si>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</si>
  <si>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</si>
  <si>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</si>
  <si>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</si>
  <si>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</si>
  <si>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</si>
  <si>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</si>
  <si>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</si>
  <si>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</si>
  <si>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</si>
  <si>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</si>
  <si>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</si>
  <si>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</si>
  <si>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</si>
  <si>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</si>
  <si>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</si>
  <si>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</si>
  <si>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</si>
  <si>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</si>
  <si>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</si>
  <si>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</si>
  <si>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</si>
  <si>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</si>
  <si>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</si>
  <si>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</si>
  <si>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</si>
  <si>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</si>
  <si>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</si>
  <si>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</si>
  <si>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</si>
  <si>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</si>
  <si>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</si>
  <si>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</si>
  <si>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</si>
  <si>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</si>
  <si>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</si>
  <si>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</si>
  <si>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</si>
  <si>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</si>
  <si>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</si>
  <si>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</si>
  <si>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</si>
  <si>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</si>
  <si>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</si>
  <si>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</si>
  <si>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</si>
  <si>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</si>
  <si>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</si>
  <si>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</si>
  <si>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</si>
  <si>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</si>
  <si>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</si>
  <si>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</si>
  <si>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</si>
  <si>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</si>
  <si>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</si>
  <si>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</si>
  <si>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</si>
  <si>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</si>
  <si>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</si>
  <si>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</si>
  <si>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</si>
  <si>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</si>
  <si>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</si>
  <si>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</si>
  <si>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</si>
  <si>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</si>
  <si>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</si>
  <si>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</si>
  <si>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</si>
  <si>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</si>
  <si>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</si>
  <si>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</si>
  <si>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</si>
  <si>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</si>
  <si>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</si>
  <si>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</si>
  <si>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</si>
  <si>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</si>
  <si>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</si>
  <si>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</si>
  <si>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</si>
  <si>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</si>
  <si>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</si>
  <si>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</si>
  <si>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</si>
  <si>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</si>
  <si>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</si>
  <si>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</si>
  <si>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</si>
  <si>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</si>
  <si>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</si>
  <si>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</si>
  <si>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</si>
  <si>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</si>
  <si>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</si>
  <si>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</si>
  <si>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</si>
  <si>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</si>
  <si>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</si>
  <si>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</si>
  <si>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</si>
  <si>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</si>
  <si>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</si>
  <si>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</si>
  <si>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</si>
  <si>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</si>
  <si>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</si>
  <si>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</si>
  <si>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</si>
  <si>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</si>
  <si>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</si>
  <si>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</si>
  <si>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</si>
  <si>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</si>
  <si>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</si>
  <si>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</si>
  <si>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</si>
  <si>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</si>
  <si>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</si>
  <si>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</si>
  <si>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</si>
  <si>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</si>
  <si>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</si>
  <si>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</si>
  <si>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</si>
  <si>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</si>
  <si>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</si>
  <si>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</si>
  <si>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</si>
  <si>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</si>
  <si>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</si>
  <si>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</si>
  <si>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</si>
  <si>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</si>
  <si>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</si>
  <si>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</si>
  <si>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</si>
  <si>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</si>
  <si>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</si>
  <si>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</si>
  <si>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</si>
  <si>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</si>
  <si>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</si>
  <si>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</si>
  <si>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</si>
  <si>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</si>
  <si>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</si>
  <si>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</si>
  <si>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</si>
  <si>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</si>
  <si>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</si>
  <si>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</si>
  <si>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</si>
  <si>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</si>
  <si>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</si>
  <si>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</si>
  <si>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</si>
  <si>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</si>
  <si>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</si>
  <si>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</si>
  <si>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</si>
  <si>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</si>
  <si>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</si>
  <si>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</si>
  <si>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</si>
  <si>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</si>
  <si>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</si>
  <si>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</si>
  <si>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</si>
  <si>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</si>
  <si>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</si>
  <si>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</si>
  <si>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</si>
  <si>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</si>
  <si>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</si>
  <si>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</si>
  <si>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</si>
  <si>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</si>
  <si>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</si>
  <si>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</si>
  <si>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</si>
  <si>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</si>
  <si>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</si>
  <si>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</si>
  <si>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</si>
  <si>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</si>
  <si>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</si>
  <si>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</si>
  <si>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</si>
  <si>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</si>
  <si>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</si>
  <si>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</si>
  <si>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</si>
  <si>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</si>
  <si>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</si>
  <si>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</si>
  <si>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</si>
  <si>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</si>
  <si>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</si>
  <si>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</si>
  <si>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</si>
  <si>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</si>
  <si>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</si>
  <si>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</si>
  <si>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</si>
  <si>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</si>
  <si>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</si>
  <si>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</si>
  <si>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</si>
  <si>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</si>
  <si>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</si>
  <si>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</si>
  <si>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</si>
  <si>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</si>
  <si>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</si>
  <si>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</si>
  <si>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</si>
  <si>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</si>
  <si>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</si>
  <si>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</si>
  <si>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</si>
  <si>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</si>
  <si>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</si>
  <si>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</si>
  <si>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</si>
  <si>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</si>
  <si>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</si>
  <si>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</si>
  <si>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</si>
  <si>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</si>
  <si>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</si>
  <si>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</si>
  <si>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</si>
  <si>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</si>
  <si>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</si>
  <si>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</si>
  <si>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</si>
  <si>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</si>
  <si>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</si>
  <si>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</si>
  <si>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</si>
  <si>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</si>
  <si>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</si>
  <si>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</si>
  <si>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</si>
  <si>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</si>
  <si>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</si>
  <si>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</si>
  <si>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</si>
  <si>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</si>
  <si>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</si>
  <si>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</si>
  <si>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</si>
  <si>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</si>
  <si>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</si>
  <si>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</si>
  <si>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</si>
  <si>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</si>
  <si>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</si>
  <si>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</si>
  <si>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</si>
  <si>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</si>
  <si>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</si>
  <si>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</si>
  <si>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</si>
  <si>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</si>
  <si>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</si>
  <si>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</si>
  <si>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</si>
  <si>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</si>
  <si>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</si>
  <si>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</si>
  <si>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</si>
  <si>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</si>
  <si>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</si>
  <si>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</si>
  <si>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</si>
  <si>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</si>
  <si>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</si>
  <si>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</si>
  <si>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</si>
  <si>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</si>
  <si>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</si>
  <si>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</si>
  <si>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</si>
  <si>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</si>
  <si>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</si>
  <si>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</si>
  <si>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</si>
  <si>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</si>
  <si>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</si>
  <si>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</si>
  <si>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</si>
  <si>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</si>
  <si>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</si>
  <si>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</si>
  <si>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</si>
  <si>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</si>
  <si>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</si>
  <si>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</si>
  <si>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</si>
  <si>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</si>
  <si>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</si>
  <si>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</si>
  <si>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</si>
  <si>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</si>
  <si>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</si>
  <si>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</si>
  <si>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</si>
  <si>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</si>
  <si>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</si>
  <si>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</si>
  <si>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</si>
  <si>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</si>
  <si>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</si>
  <si>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</si>
  <si>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</si>
  <si>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</si>
  <si>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</si>
  <si>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</si>
  <si>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</si>
  <si>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</si>
  <si>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</si>
  <si>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</si>
  <si>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</si>
  <si>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</si>
  <si>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</si>
  <si>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</si>
  <si>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</si>
  <si>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</si>
  <si>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</si>
  <si>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</si>
  <si>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</si>
  <si>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</si>
  <si>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</si>
  <si>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</si>
  <si>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</si>
  <si>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</si>
  <si>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</si>
  <si>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</si>
  <si>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</si>
  <si>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</si>
  <si>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</si>
  <si>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</si>
  <si>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</si>
  <si>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</si>
  <si>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</si>
  <si>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</si>
  <si>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</si>
  <si>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</si>
  <si>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</si>
  <si>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</si>
  <si>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</si>
  <si>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</si>
  <si>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</si>
  <si>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</si>
  <si>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</si>
  <si>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</si>
  <si>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</si>
  <si>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</si>
  <si>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</si>
  <si>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</si>
  <si>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</si>
  <si>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</si>
  <si>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</si>
  <si>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</si>
  <si>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</si>
  <si>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</si>
  <si>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</si>
  <si>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</si>
  <si>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</si>
  <si>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</si>
  <si>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</si>
  <si>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</si>
  <si>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</si>
  <si>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</si>
  <si>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</si>
  <si>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</si>
  <si>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</si>
  <si>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</si>
  <si>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</si>
  <si>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</si>
  <si>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</si>
  <si>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</si>
  <si>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</si>
  <si>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</si>
  <si>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</si>
  <si>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</si>
  <si>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</si>
  <si>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</si>
  <si>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</si>
  <si>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</si>
  <si>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</si>
  <si>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</si>
  <si>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</si>
  <si>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</si>
  <si>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</si>
  <si>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</si>
  <si>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</si>
  <si>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</si>
  <si>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</si>
  <si>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</si>
  <si>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</si>
  <si>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</si>
  <si>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</si>
  <si>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</si>
  <si>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</si>
  <si>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</si>
  <si>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</si>
  <si>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</si>
  <si>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</si>
  <si>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</si>
  <si>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</si>
  <si>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</si>
  <si>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</si>
  <si>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</si>
  <si>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</si>
  <si>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</si>
  <si>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</si>
  <si>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</si>
  <si>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</si>
  <si>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</si>
  <si>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</si>
  <si>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</si>
  <si>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</si>
  <si>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</si>
  <si>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</si>
  <si>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</si>
  <si>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</si>
  <si>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</si>
  <si>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</si>
  <si>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</si>
  <si>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</si>
  <si>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</si>
  <si>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</si>
  <si>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</si>
  <si>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</si>
  <si>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</si>
  <si>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</si>
  <si>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</si>
  <si>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</si>
  <si>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</si>
  <si>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</si>
  <si>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</si>
  <si>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</si>
  <si>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</si>
  <si>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</si>
  <si>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</si>
  <si>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</si>
  <si>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</si>
  <si>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</si>
  <si>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</si>
  <si>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</si>
  <si>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</si>
  <si>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</si>
  <si>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</si>
  <si>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</si>
  <si>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</si>
  <si>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</si>
  <si>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</si>
  <si>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</si>
  <si>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</si>
  <si>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</si>
  <si>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</si>
  <si>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</si>
  <si>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</si>
  <si>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</si>
  <si>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</si>
  <si>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</si>
  <si>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</si>
  <si>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</si>
  <si>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</si>
  <si>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</si>
  <si>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</si>
  <si>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</si>
  <si>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</si>
  <si>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</si>
  <si>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</si>
  <si>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</si>
  <si>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</si>
  <si>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</si>
  <si>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</si>
  <si>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</si>
  <si>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</si>
  <si>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</si>
  <si>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</si>
  <si>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</si>
  <si>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</si>
  <si>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</si>
  <si>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</si>
  <si>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</si>
  <si>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</si>
  <si>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</si>
  <si>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</si>
  <si>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</si>
  <si>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</si>
  <si>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</si>
  <si>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</si>
  <si>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</si>
  <si>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</si>
  <si>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</si>
  <si>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</si>
  <si>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</si>
  <si>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</si>
  <si>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</si>
  <si>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</si>
  <si>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</si>
  <si>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</si>
  <si>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</si>
  <si>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</si>
  <si>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</si>
  <si>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</si>
  <si>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</si>
  <si>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</si>
  <si>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</si>
  <si>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</si>
  <si>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</si>
  <si>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</si>
  <si>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</si>
  <si>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</si>
  <si>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</si>
  <si>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</si>
  <si>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</si>
  <si>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</si>
  <si>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</si>
  <si>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</si>
  <si>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</si>
  <si>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</si>
  <si>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</si>
  <si>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</si>
  <si>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</si>
  <si>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</si>
  <si>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</si>
  <si>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</si>
  <si>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</si>
  <si>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</si>
  <si>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</si>
  <si>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</si>
  <si>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</si>
  <si>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</si>
  <si>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</si>
  <si>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</si>
  <si>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</si>
  <si>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</si>
  <si>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</si>
  <si>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</si>
  <si>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</si>
  <si>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</si>
  <si>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</si>
  <si>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</si>
  <si>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</si>
  <si>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</si>
  <si>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</si>
  <si>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</si>
  <si>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</si>
  <si>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</si>
  <si>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</si>
  <si>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</si>
  <si>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</si>
  <si>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</si>
  <si>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</si>
  <si>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</si>
  <si>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</si>
  <si>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</si>
  <si>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</si>
  <si>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</si>
  <si>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</si>
  <si>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</si>
  <si>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</si>
  <si>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</si>
  <si>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</si>
  <si>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</si>
  <si>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</si>
  <si>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</si>
  <si>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</si>
  <si>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</si>
  <si>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</si>
  <si>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</si>
  <si>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</si>
  <si>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</si>
  <si>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</si>
  <si>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</si>
  <si>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</si>
  <si>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</si>
  <si>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</si>
  <si>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</si>
  <si>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</si>
  <si>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</si>
  <si>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</si>
  <si>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</si>
  <si>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</si>
  <si>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</si>
  <si>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</si>
  <si>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</si>
  <si>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</si>
  <si>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</si>
  <si>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</si>
  <si>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</si>
  <si>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</si>
  <si>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</si>
  <si>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</si>
  <si>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</si>
  <si>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</si>
  <si>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</si>
  <si>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</si>
  <si>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</si>
  <si>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</si>
  <si>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</si>
  <si>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</si>
  <si>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</si>
  <si>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</si>
  <si>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</si>
  <si>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</si>
  <si>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</si>
  <si>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</si>
  <si>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</si>
  <si>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</si>
  <si>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</si>
  <si>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</si>
  <si>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</si>
  <si>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</si>
  <si>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</si>
  <si>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</si>
  <si>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</si>
  <si>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</si>
  <si>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</si>
  <si>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</si>
  <si>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</si>
  <si>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</si>
  <si>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</si>
  <si>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</si>
  <si>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</si>
  <si>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</si>
  <si>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</si>
  <si>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</si>
  <si>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</si>
  <si>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</si>
  <si>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</si>
  <si>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</si>
  <si>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</si>
  <si>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</si>
  <si>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</si>
  <si>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</si>
  <si>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</si>
  <si>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</si>
  <si>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</si>
  <si>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</si>
  <si>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</si>
  <si>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</si>
  <si>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</si>
  <si>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</si>
  <si>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</si>
  <si>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</si>
  <si>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</si>
  <si>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</si>
  <si>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</si>
  <si>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</si>
  <si>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</si>
  <si>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</si>
  <si>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</si>
  <si>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</si>
  <si>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</si>
  <si>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</si>
  <si>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</si>
  <si>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</si>
  <si>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</si>
  <si>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</si>
  <si>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</si>
  <si>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</si>
  <si>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</si>
  <si>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</si>
  <si>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</si>
  <si>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</si>
  <si>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</si>
  <si>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</si>
  <si>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</si>
  <si>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</si>
  <si>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</si>
  <si>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</si>
  <si>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</si>
  <si>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</si>
  <si>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</si>
  <si>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</si>
  <si>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</si>
  <si>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</si>
  <si>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</si>
  <si>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</si>
  <si>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</si>
  <si>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</si>
  <si>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</si>
  <si>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</si>
  <si>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</si>
  <si>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</si>
  <si>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</si>
  <si>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</si>
  <si>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</si>
  <si>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</si>
  <si>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</si>
  <si>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</si>
  <si>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</si>
  <si>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</si>
  <si>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</si>
  <si>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</si>
  <si>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</si>
  <si>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</si>
  <si>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</si>
  <si>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</si>
  <si>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</si>
  <si>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</si>
  <si>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</si>
  <si>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</si>
  <si>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</si>
  <si>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</si>
  <si>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</si>
  <si>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</si>
  <si>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</si>
  <si>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</si>
  <si>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</si>
  <si>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</si>
  <si>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</si>
  <si>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</si>
  <si>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</si>
  <si>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</si>
  <si>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</si>
  <si>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</si>
  <si>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</si>
  <si>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</si>
  <si>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</si>
  <si>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</si>
  <si>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</si>
  <si>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</si>
  <si>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</si>
  <si>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</si>
  <si>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</si>
  <si>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</si>
  <si>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</si>
  <si>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</si>
  <si>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</si>
  <si>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</si>
  <si>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</si>
  <si>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</si>
  <si>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</si>
  <si>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</si>
  <si>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</si>
  <si>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</si>
  <si>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</si>
  <si>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</si>
  <si>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</si>
  <si>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</si>
  <si>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</si>
  <si>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</si>
  <si>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</si>
  <si>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</si>
  <si>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</si>
  <si>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</si>
  <si>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</si>
  <si>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</si>
  <si>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</si>
  <si>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</si>
  <si>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</si>
  <si>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</si>
  <si>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</si>
  <si>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</si>
  <si>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</si>
  <si>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</si>
  <si>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</si>
  <si>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</si>
  <si>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</si>
  <si>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</si>
  <si>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</si>
  <si>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</si>
  <si>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</si>
  <si>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</si>
  <si>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</si>
  <si>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</si>
  <si>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</si>
  <si>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</si>
  <si>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</si>
  <si>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</si>
  <si>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</si>
  <si>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</si>
  <si>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</si>
  <si>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</si>
  <si>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</si>
  <si>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</si>
  <si>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</si>
  <si>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</si>
  <si>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</si>
  <si>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</si>
  <si>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</si>
  <si>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</si>
  <si>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</si>
  <si>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</si>
  <si>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</si>
  <si>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</si>
  <si>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</si>
  <si>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</si>
  <si>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</si>
  <si>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</si>
  <si>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</si>
  <si>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</si>
  <si>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</si>
  <si>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</si>
  <si>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</si>
  <si>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</si>
  <si>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</si>
  <si>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</si>
  <si>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</si>
  <si>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</si>
  <si>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</si>
  <si>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</si>
  <si>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</si>
  <si>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</si>
  <si>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</si>
  <si>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</si>
  <si>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</si>
  <si>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</si>
  <si>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</si>
  <si>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</si>
  <si>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</si>
  <si>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</si>
  <si>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</si>
  <si>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</si>
  <si>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</si>
  <si>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</si>
  <si>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</si>
  <si>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</si>
  <si>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</si>
  <si>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</si>
  <si>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</si>
  <si>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</si>
  <si>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</si>
  <si>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</si>
  <si>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</si>
  <si>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</si>
  <si>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</si>
  <si>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</si>
  <si>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</si>
  <si>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</si>
  <si>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</si>
  <si>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</si>
  <si>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</si>
  <si>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</si>
  <si>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</si>
  <si>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</si>
  <si>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</si>
  <si>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</si>
  <si>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</si>
  <si>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</si>
  <si>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</si>
  <si>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</si>
  <si>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</si>
  <si>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</si>
  <si>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</si>
  <si>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</si>
  <si>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</si>
  <si>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</si>
  <si>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</si>
  <si>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</si>
  <si>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</si>
  <si>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</si>
  <si>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</si>
  <si>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</si>
  <si>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</si>
  <si>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</si>
  <si>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</si>
  <si>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</si>
  <si>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</si>
  <si>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</si>
  <si>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</si>
  <si>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</si>
  <si>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</si>
  <si>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</si>
  <si>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</si>
  <si>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</si>
  <si>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</si>
  <si>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</si>
  <si>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</si>
  <si>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</si>
  <si>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</si>
  <si>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</si>
  <si>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</si>
  <si>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</si>
  <si>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</si>
  <si>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</si>
  <si>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</si>
  <si>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</si>
  <si>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</si>
  <si>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</si>
  <si>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</si>
  <si>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</si>
  <si>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</si>
  <si>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</si>
  <si>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</si>
  <si>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</si>
  <si>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</si>
  <si>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</si>
  <si>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</si>
  <si>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</si>
  <si>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</si>
  <si>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</si>
  <si>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</si>
  <si>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</si>
  <si>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</si>
  <si>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</si>
  <si>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</si>
  <si>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</si>
  <si>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</si>
  <si>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</si>
  <si>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</si>
  <si>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</si>
  <si>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</si>
  <si>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</si>
  <si>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</si>
  <si>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</si>
  <si>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</si>
  <si>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</si>
  <si>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</si>
  <si>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</si>
  <si>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</si>
  <si>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</si>
  <si>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</si>
  <si>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</si>
  <si>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</si>
  <si>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</si>
  <si>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</si>
  <si>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</si>
  <si>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</si>
  <si>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</si>
  <si>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</si>
  <si>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</si>
  <si>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</si>
  <si>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</si>
  <si>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</si>
  <si>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</si>
  <si>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</si>
  <si>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</si>
  <si>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</si>
  <si>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</si>
  <si>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</si>
  <si>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</si>
  <si>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</si>
  <si>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</si>
  <si>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</si>
  <si>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</si>
  <si>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</si>
  <si>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</si>
  <si>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</si>
  <si>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</si>
  <si>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</si>
  <si>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</si>
  <si>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</si>
  <si>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</si>
  <si>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</si>
  <si>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</si>
  <si>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</si>
  <si>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</si>
  <si>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</si>
  <si>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</si>
  <si>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</si>
  <si>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</si>
  <si>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</si>
  <si>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</si>
  <si>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</si>
  <si>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</si>
  <si>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</si>
  <si>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</si>
  <si>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</si>
  <si>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</si>
  <si>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</si>
  <si>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</si>
  <si>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</si>
  <si>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</si>
  <si>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</si>
  <si>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</si>
  <si>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</si>
  <si>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</si>
  <si>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</si>
  <si>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</si>
  <si>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</si>
  <si>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</si>
  <si>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</si>
  <si>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</si>
  <si>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</si>
  <si>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</si>
  <si>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</si>
  <si>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</si>
  <si>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</si>
  <si>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</si>
  <si>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</si>
  <si>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</si>
  <si>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</si>
  <si>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</si>
  <si>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</si>
  <si>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</si>
  <si>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</si>
  <si>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</si>
  <si>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</si>
  <si>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</si>
  <si>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</si>
  <si>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</si>
  <si>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</si>
  <si>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</si>
  <si>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</si>
  <si>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</si>
  <si>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</si>
  <si>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</si>
  <si>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</si>
  <si>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</si>
  <si>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</si>
  <si>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</si>
  <si>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</si>
  <si>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</si>
  <si>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</si>
  <si>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</si>
  <si>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</si>
  <si>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</si>
  <si>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</si>
  <si>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</si>
  <si>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</si>
  <si>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</si>
  <si>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</si>
  <si>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</si>
  <si>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</si>
  <si>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</si>
  <si>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</si>
  <si>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</si>
  <si>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</si>
  <si>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</si>
  <si>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</si>
  <si>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</si>
  <si>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</si>
  <si>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</si>
  <si>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</si>
  <si>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</si>
  <si>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</si>
  <si>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</si>
  <si>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</si>
  <si>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</si>
  <si>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</si>
  <si>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</si>
  <si>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</si>
  <si>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</si>
  <si>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</si>
  <si>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</si>
  <si>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</si>
  <si>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</si>
  <si>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</si>
  <si>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</si>
  <si>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</si>
  <si>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</si>
  <si>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</si>
  <si>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</si>
  <si>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</si>
  <si>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</si>
  <si>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</si>
  <si>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</si>
  <si>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</si>
  <si>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</si>
  <si>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</si>
  <si>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</si>
  <si>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</si>
  <si>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</si>
  <si>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</si>
  <si>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</si>
  <si>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</si>
  <si>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</si>
  <si>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</si>
  <si>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</si>
  <si>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</si>
  <si>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</si>
  <si>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</si>
  <si>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</si>
  <si>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</si>
  <si>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</si>
  <si>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</si>
  <si>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</si>
  <si>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</si>
  <si>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</si>
  <si>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</si>
  <si>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</si>
  <si>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</si>
  <si>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</si>
  <si>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</si>
  <si>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</si>
  <si>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</si>
  <si>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</si>
  <si>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</si>
  <si>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</si>
  <si>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</si>
  <si>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</si>
  <si>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</si>
  <si>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</si>
  <si>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</si>
  <si>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</si>
  <si>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</si>
  <si>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</si>
  <si>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</si>
  <si>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</si>
  <si>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</si>
  <si>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</si>
  <si>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</si>
  <si>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</si>
  <si>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</si>
  <si>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</si>
  <si>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</si>
  <si>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</si>
  <si>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</si>
  <si>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</si>
  <si>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</si>
  <si>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</si>
  <si>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</si>
  <si>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</si>
  <si>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</si>
  <si>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</si>
  <si>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</si>
  <si>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</si>
  <si>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</si>
  <si>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</si>
  <si>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</si>
  <si>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</si>
  <si>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</si>
  <si>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</si>
  <si>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</si>
  <si>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</si>
  <si>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</si>
  <si>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</si>
  <si>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</si>
  <si>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</si>
  <si>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</si>
  <si>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</si>
  <si>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</si>
  <si>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</si>
  <si>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</si>
  <si>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</si>
  <si>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</si>
  <si>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</si>
  <si>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</si>
  <si>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</si>
  <si>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</si>
  <si>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</si>
  <si>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</si>
  <si>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</si>
  <si>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</si>
  <si>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</si>
  <si>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</si>
  <si>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</si>
  <si>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</si>
  <si>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</si>
  <si>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</si>
  <si>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</si>
  <si>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</si>
  <si>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</si>
  <si>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</si>
  <si>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</si>
  <si>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</si>
  <si>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</si>
  <si>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</si>
  <si>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</si>
  <si>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</si>
  <si>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</si>
  <si>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</si>
  <si>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</si>
  <si>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</si>
  <si>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</si>
  <si>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</si>
  <si>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</si>
  <si>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</si>
  <si>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</si>
  <si>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</si>
  <si>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</si>
  <si>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</si>
  <si>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</si>
  <si>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</si>
  <si>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</si>
  <si>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</si>
  <si>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</si>
  <si>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</si>
  <si>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</si>
  <si>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</si>
  <si>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</si>
  <si>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</si>
  <si>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</si>
  <si>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</si>
  <si>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</si>
  <si>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</si>
  <si>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</si>
  <si>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</si>
  <si>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</si>
  <si>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</si>
  <si>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</si>
  <si>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</si>
  <si>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</si>
  <si>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</si>
  <si>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</si>
  <si>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</si>
  <si>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</si>
  <si>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</si>
  <si>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</si>
  <si>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</si>
  <si>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</si>
  <si>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</si>
  <si>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</si>
  <si>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</si>
  <si>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</si>
  <si>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</si>
  <si>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</si>
  <si>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</si>
  <si>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</si>
  <si>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</si>
  <si>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</si>
  <si>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</si>
  <si>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</si>
  <si>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</si>
  <si>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</si>
  <si>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</si>
  <si>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</si>
  <si>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</si>
  <si>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</si>
  <si>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</si>
  <si>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</si>
  <si>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</si>
  <si>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</si>
  <si>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</si>
  <si>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</si>
  <si>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</si>
  <si>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</si>
  <si>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</si>
  <si>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</si>
  <si>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</si>
  <si>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</si>
  <si>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</si>
  <si>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</si>
  <si>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</si>
  <si>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</si>
  <si>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</si>
  <si>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</si>
  <si>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</si>
  <si>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</si>
  <si>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</si>
  <si>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</si>
  <si>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</si>
  <si>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</si>
  <si>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</si>
  <si>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</si>
  <si>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</si>
  <si>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</si>
  <si>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</si>
  <si>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</si>
  <si>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</si>
  <si>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</si>
  <si>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</si>
  <si>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</si>
  <si>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</si>
  <si>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</si>
  <si>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</si>
  <si>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</si>
  <si>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</si>
  <si>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</si>
  <si>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</si>
  <si>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</si>
  <si>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</si>
  <si>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</si>
  <si>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</si>
  <si>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</si>
  <si>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</si>
  <si>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</si>
  <si>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</si>
  <si>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</si>
  <si>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</si>
  <si>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</si>
  <si>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</si>
  <si>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</si>
  <si>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</si>
  <si>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</si>
  <si>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</si>
  <si>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</si>
  <si>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</si>
  <si>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</si>
  <si>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</si>
  <si>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</si>
  <si>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</si>
  <si>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</si>
  <si>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</si>
  <si>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</si>
  <si>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</si>
  <si>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</si>
  <si>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</si>
  <si>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</si>
  <si>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</si>
  <si>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</si>
  <si>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</si>
  <si>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</si>
  <si>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</si>
  <si>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</si>
  <si>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</si>
  <si>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</si>
  <si>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</si>
  <si>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</si>
  <si>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</si>
  <si>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</si>
  <si>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</si>
  <si>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</si>
  <si>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</si>
  <si>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</si>
  <si>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</si>
  <si>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</si>
  <si>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</si>
  <si>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</si>
  <si>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</si>
  <si>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</si>
  <si>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</si>
  <si>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</si>
  <si>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</si>
  <si>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</si>
  <si>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</si>
  <si>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</si>
  <si>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</si>
  <si>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</si>
  <si>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</si>
  <si>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</si>
  <si>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</si>
  <si>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</si>
  <si>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</si>
  <si>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</si>
  <si>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</si>
  <si>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</si>
  <si>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</si>
  <si>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</si>
  <si>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</si>
  <si>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</si>
  <si>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</si>
  <si>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</si>
  <si>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</si>
  <si>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</si>
  <si>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</si>
  <si>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</si>
  <si>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</si>
  <si>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</si>
  <si>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</si>
  <si>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</si>
  <si>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</si>
  <si>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</si>
  <si>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</si>
  <si>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</si>
  <si>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</si>
  <si>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</si>
  <si>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</si>
  <si>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</si>
  <si>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</si>
  <si>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</si>
  <si>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</si>
  <si>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</si>
  <si>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</si>
  <si>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</si>
  <si>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</si>
  <si>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</si>
  <si>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</si>
  <si>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</si>
  <si>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</si>
  <si>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</si>
  <si>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</si>
  <si>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</si>
  <si>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</si>
  <si>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</si>
  <si>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</si>
  <si>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</si>
  <si>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</si>
  <si>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</si>
  <si>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</si>
  <si>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</si>
  <si>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</si>
  <si>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</si>
  <si>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</si>
  <si>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</si>
  <si>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</si>
  <si>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</si>
  <si>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</si>
  <si>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</si>
  <si>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</si>
  <si>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</si>
  <si>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</si>
  <si>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</si>
  <si>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</si>
  <si>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</si>
  <si>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</si>
  <si>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</si>
  <si>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</si>
  <si>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</si>
  <si>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</si>
  <si>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</si>
  <si>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</si>
  <si>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</si>
  <si>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</si>
  <si>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</si>
  <si>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</si>
  <si>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</si>
  <si>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</si>
  <si>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</si>
  <si>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</si>
  <si>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</si>
  <si>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</si>
  <si>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</si>
  <si>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</si>
  <si>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</si>
  <si>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</si>
  <si>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</si>
  <si>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</si>
  <si>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</si>
  <si>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</si>
  <si>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</si>
  <si>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</si>
  <si>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</si>
  <si>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</si>
  <si>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</si>
  <si>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</si>
  <si>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</si>
  <si>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</si>
  <si>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</si>
  <si>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</si>
  <si>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</si>
  <si>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</si>
  <si>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</si>
  <si>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</si>
  <si>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</si>
  <si>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</si>
  <si>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</si>
  <si>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</si>
  <si>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</si>
  <si>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</si>
  <si>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</si>
  <si>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</si>
  <si>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</si>
  <si>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</si>
  <si>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</si>
  <si>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</si>
  <si>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</si>
  <si>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</si>
  <si>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</si>
  <si>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</si>
  <si>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</si>
  <si>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</si>
  <si>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</si>
  <si>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</si>
  <si>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</si>
  <si>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</si>
  <si>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</si>
  <si>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</si>
  <si>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</si>
  <si>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</si>
  <si>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</si>
  <si>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</si>
  <si>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</si>
  <si>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</si>
  <si>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</si>
  <si>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</si>
  <si>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</si>
  <si>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</si>
  <si>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</si>
  <si>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</si>
  <si>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</si>
  <si>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</si>
  <si>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</si>
  <si>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</si>
  <si>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</si>
  <si>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</si>
  <si>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</si>
  <si>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</si>
  <si>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</si>
  <si>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</si>
  <si>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</si>
  <si>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</si>
  <si>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</si>
  <si>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</si>
  <si>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</si>
  <si>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</si>
  <si>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</si>
  <si>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</si>
  <si>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</si>
  <si>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</si>
  <si>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</si>
  <si>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</si>
  <si>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</si>
  <si>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</si>
  <si>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</si>
  <si>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</si>
  <si>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</si>
  <si>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</si>
  <si>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</si>
  <si>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</si>
  <si>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</si>
  <si>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</si>
  <si>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</si>
  <si>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</si>
  <si>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</si>
  <si>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</si>
  <si>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</si>
  <si>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</si>
  <si>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</si>
  <si>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</si>
  <si>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</si>
  <si>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</si>
  <si>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</si>
  <si>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</si>
  <si>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</si>
  <si>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</si>
  <si>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</si>
  <si>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</si>
  <si>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</si>
  <si>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</si>
  <si>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</si>
  <si>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</si>
  <si>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</si>
  <si>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</si>
  <si>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</si>
  <si>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</si>
  <si>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</si>
  <si>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</si>
  <si>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</si>
  <si>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</si>
  <si>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</si>
  <si>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</si>
  <si>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</si>
  <si>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</si>
  <si>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</si>
  <si>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</si>
  <si>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</si>
  <si>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</si>
  <si>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</si>
  <si>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</si>
  <si>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</si>
  <si>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</si>
  <si>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</si>
  <si>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</si>
  <si>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</si>
  <si>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</si>
  <si>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</si>
  <si>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</si>
  <si>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</si>
  <si>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</si>
  <si>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</si>
  <si>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</si>
  <si>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</si>
  <si>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</si>
  <si>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</si>
  <si>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</si>
  <si>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</si>
  <si>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</si>
  <si>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</si>
  <si>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</si>
  <si>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</si>
  <si>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</si>
  <si>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</si>
  <si>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</si>
  <si>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</si>
  <si>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</si>
  <si>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</si>
  <si>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</si>
  <si>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</si>
  <si>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</si>
  <si>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</si>
  <si>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</si>
  <si>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</si>
  <si>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</si>
  <si>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</si>
  <si>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</si>
  <si>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</si>
  <si>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</si>
  <si>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</si>
  <si>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</si>
  <si>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</si>
  <si>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</si>
  <si>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</si>
  <si>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</si>
  <si>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</si>
  <si>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</si>
  <si>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</si>
  <si>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</si>
  <si>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</si>
  <si>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</si>
  <si>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</si>
  <si>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</si>
  <si>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</si>
  <si>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</si>
  <si>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</si>
  <si>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</si>
  <si>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</si>
  <si>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</si>
  <si>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</si>
  <si>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</si>
  <si>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</si>
  <si>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</si>
  <si>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</si>
  <si>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</si>
  <si>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</si>
  <si>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</si>
  <si>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</si>
  <si>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</si>
  <si>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</si>
  <si>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</si>
  <si>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</si>
  <si>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</si>
  <si>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</si>
  <si>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</si>
  <si>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</si>
  <si>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</si>
  <si>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</si>
  <si>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</si>
  <si>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</si>
  <si>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</si>
  <si>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</si>
  <si>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</si>
  <si>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</si>
  <si>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</si>
  <si>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</si>
  <si>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</si>
  <si>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</si>
  <si>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</si>
  <si>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</si>
  <si>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</si>
  <si>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</si>
  <si>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</si>
  <si>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</si>
  <si>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</si>
  <si>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</si>
  <si>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</si>
  <si>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</si>
  <si>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</si>
  <si>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</si>
  <si>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</si>
  <si>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</si>
  <si>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</si>
  <si>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</si>
  <si>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</si>
  <si>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</si>
  <si>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</si>
  <si>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</si>
  <si>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</si>
  <si>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</si>
  <si>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</si>
  <si>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</si>
  <si>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</si>
  <si>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</si>
  <si>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</si>
  <si>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</si>
  <si>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</si>
  <si>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</si>
  <si>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</si>
  <si>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</si>
  <si>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</si>
  <si>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</si>
  <si>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</si>
  <si>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</si>
  <si>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</si>
  <si>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</si>
  <si>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</si>
  <si>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</si>
  <si>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</si>
  <si>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</si>
  <si>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</si>
  <si>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</si>
  <si>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</si>
  <si>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</si>
  <si>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</si>
  <si>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</si>
  <si>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</si>
  <si>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</si>
  <si>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</si>
  <si>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</si>
  <si>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</si>
  <si>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</si>
  <si>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</si>
  <si>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</si>
  <si>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</si>
  <si>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</si>
  <si>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</si>
  <si>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</si>
  <si>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</si>
  <si>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</si>
  <si>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</si>
  <si>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</si>
  <si>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</si>
  <si>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</si>
  <si>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</si>
  <si>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</si>
  <si>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</si>
  <si>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</si>
  <si>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</si>
  <si>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</si>
  <si>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</si>
  <si>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</si>
  <si>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</si>
  <si>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</si>
  <si>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</si>
  <si>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</si>
  <si>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</si>
  <si>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</si>
  <si>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</si>
  <si>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</si>
  <si>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</si>
  <si>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</si>
  <si>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</si>
  <si>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</si>
  <si>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</si>
  <si>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</si>
  <si>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</si>
  <si>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</si>
  <si>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</si>
  <si>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</si>
  <si>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</si>
  <si>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</si>
  <si>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</si>
  <si>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</si>
  <si>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</si>
  <si>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</si>
  <si>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</si>
  <si>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</si>
  <si>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</si>
  <si>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</si>
  <si>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</si>
  <si>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</si>
  <si>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</si>
  <si>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</si>
  <si>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</si>
  <si>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</si>
  <si>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</si>
  <si>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</si>
  <si>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</si>
  <si>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</si>
  <si>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</si>
  <si>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</si>
  <si>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</si>
  <si>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</si>
  <si>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</si>
  <si>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</si>
  <si>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</si>
  <si>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</si>
  <si>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</si>
  <si>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</si>
  <si>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</si>
  <si>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</si>
  <si>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</si>
  <si>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</si>
  <si>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</si>
  <si>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</si>
  <si>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</si>
  <si>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</si>
  <si>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</si>
  <si>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</si>
  <si>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</si>
  <si>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</si>
  <si>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</si>
  <si>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</si>
  <si>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</si>
  <si>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</si>
  <si>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</si>
  <si>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</si>
  <si>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</si>
  <si>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</si>
  <si>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</si>
  <si>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</si>
  <si>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</si>
  <si>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</si>
  <si>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</si>
  <si>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</si>
  <si>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</si>
  <si>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</si>
  <si>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</si>
  <si>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</si>
  <si>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</si>
  <si>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</si>
  <si>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</si>
  <si>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</si>
  <si>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</si>
  <si>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</si>
  <si>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</si>
  <si>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</si>
  <si>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</si>
  <si>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</si>
  <si>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</si>
  <si>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</si>
  <si>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</si>
  <si>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</si>
  <si>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</si>
  <si>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</si>
  <si>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</si>
  <si>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</si>
  <si>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</si>
  <si>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</si>
  <si>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</si>
  <si>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</si>
  <si>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</si>
  <si>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</si>
  <si>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</si>
  <si>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</si>
  <si>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</si>
  <si>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</si>
  <si>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</si>
  <si>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</si>
  <si>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</si>
  <si>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</si>
  <si>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</si>
  <si>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</si>
  <si>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</si>
  <si>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</si>
  <si>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</si>
  <si>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</si>
  <si>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</si>
  <si>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</si>
  <si>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</si>
  <si>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</si>
  <si>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</si>
  <si>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</si>
  <si>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</si>
  <si>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</si>
  <si>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</si>
  <si>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</si>
  <si>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</si>
  <si>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</si>
  <si>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</si>
  <si>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</si>
  <si>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</si>
  <si>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</si>
  <si>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</si>
  <si>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</si>
  <si>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</si>
  <si>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</si>
  <si>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</si>
  <si>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</si>
  <si>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</si>
  <si>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</si>
  <si>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</si>
  <si>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</si>
  <si>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</si>
  <si>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</si>
  <si>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</si>
  <si>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</si>
  <si>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</si>
  <si>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</si>
  <si>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</si>
  <si>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</si>
  <si>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</si>
  <si>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</si>
  <si>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</si>
  <si>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</si>
  <si>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</si>
  <si>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</si>
  <si>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</si>
  <si>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</si>
  <si>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</si>
  <si>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</si>
  <si>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</si>
  <si>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</si>
  <si>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</si>
  <si>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</si>
  <si>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</si>
  <si>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</si>
  <si>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</si>
  <si>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</si>
  <si>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</si>
  <si>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</si>
  <si>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</si>
  <si>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</si>
  <si>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</si>
  <si>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</si>
  <si>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</si>
  <si>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</si>
  <si>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</si>
  <si>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</si>
  <si>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</si>
  <si>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</si>
  <si>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</si>
  <si>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</si>
  <si>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</si>
  <si>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</si>
  <si>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</si>
  <si>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</si>
  <si>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</si>
  <si>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</si>
  <si>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</si>
  <si>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</si>
  <si>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</si>
  <si>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</si>
  <si>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</si>
  <si>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</si>
  <si>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</si>
  <si>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</si>
  <si>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</si>
  <si>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</si>
  <si>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</si>
  <si>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</si>
  <si>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</si>
  <si>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</si>
  <si>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</si>
  <si>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</si>
  <si>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</si>
  <si>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</si>
  <si>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</si>
  <si>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</si>
  <si>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</si>
  <si>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</si>
  <si>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</si>
  <si>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</si>
  <si>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</si>
  <si>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</si>
  <si>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</si>
  <si>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</si>
  <si>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</si>
  <si>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</si>
  <si>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</si>
  <si>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</si>
  <si>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</si>
  <si>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</si>
  <si>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</si>
  <si>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</si>
  <si>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</si>
  <si>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</si>
  <si>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</si>
  <si>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</si>
  <si>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</si>
  <si>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</si>
  <si>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</si>
  <si>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</si>
  <si>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</si>
  <si>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</si>
  <si>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</si>
  <si>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</si>
  <si>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</si>
  <si>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</si>
  <si>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</si>
  <si>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</si>
  <si>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</si>
  <si>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</si>
  <si>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</si>
  <si>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</si>
  <si>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</si>
  <si>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</si>
  <si>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</si>
  <si>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</si>
  <si>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</si>
  <si>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</si>
  <si>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</si>
  <si>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</si>
  <si>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</si>
  <si>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</si>
  <si>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</si>
  <si>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</si>
  <si>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</si>
  <si>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</si>
  <si>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</si>
  <si>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</si>
  <si>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</si>
  <si>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</si>
  <si>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</si>
  <si>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</si>
  <si>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</si>
  <si>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</si>
  <si>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</si>
  <si>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</si>
  <si>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</si>
  <si>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</si>
  <si>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</si>
  <si>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</si>
  <si>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</si>
  <si>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</si>
  <si>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</si>
  <si>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</si>
  <si>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</si>
  <si>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</si>
  <si>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</si>
  <si>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</si>
  <si>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</si>
  <si>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</si>
  <si>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</si>
  <si>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</si>
  <si>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</si>
  <si>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</si>
  <si>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</si>
  <si>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</si>
  <si>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</si>
  <si>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</si>
  <si>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</si>
  <si>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</si>
  <si>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</si>
  <si>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</si>
  <si>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</si>
  <si>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</si>
  <si>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</si>
  <si>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</si>
  <si>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</si>
  <si>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</si>
  <si>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</si>
  <si>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</si>
  <si>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</si>
  <si>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</si>
  <si>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</si>
  <si>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</si>
  <si>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</si>
  <si>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</si>
  <si>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</si>
  <si>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</si>
  <si>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</si>
  <si>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</si>
  <si>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</si>
  <si>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</si>
  <si>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</si>
  <si>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</si>
  <si>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</si>
  <si>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</si>
  <si>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</si>
  <si>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</si>
  <si>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</si>
  <si>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</si>
  <si>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</si>
  <si>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</si>
  <si>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</si>
  <si>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</si>
  <si>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</si>
  <si>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</si>
  <si>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</si>
  <si>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</si>
  <si>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</si>
  <si>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</si>
  <si>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</si>
  <si>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</si>
  <si>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</si>
  <si>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</si>
  <si>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</si>
  <si>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</si>
  <si>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</si>
  <si>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</si>
  <si>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</si>
  <si>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</si>
  <si>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</si>
  <si>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</si>
  <si>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</si>
  <si>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</si>
  <si>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</si>
  <si>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</si>
  <si>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</si>
  <si>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</si>
  <si>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</si>
  <si>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</si>
  <si>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</si>
  <si>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</si>
  <si>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</si>
  <si>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</si>
  <si>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</si>
  <si>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</si>
  <si>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</si>
  <si>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</si>
  <si>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</si>
  <si>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</si>
  <si>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</si>
  <si>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</si>
  <si>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</si>
  <si>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</si>
  <si>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</si>
  <si>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</si>
  <si>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</si>
  <si>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</si>
  <si>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</si>
  <si>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</si>
  <si>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</si>
  <si>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</si>
  <si>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</si>
  <si>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</si>
  <si>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</si>
  <si>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</si>
  <si>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</si>
  <si>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</si>
  <si>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</si>
  <si>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</si>
  <si>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</si>
  <si>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</si>
  <si>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</si>
  <si>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</si>
  <si>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</si>
  <si>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</si>
  <si>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</si>
  <si>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</si>
  <si>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</si>
  <si>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</si>
  <si>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</si>
  <si>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</si>
  <si>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</si>
  <si>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</si>
  <si>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</si>
  <si>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</si>
  <si>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</si>
  <si>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</si>
  <si>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</si>
  <si>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</si>
  <si>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</si>
  <si>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</si>
  <si>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</si>
  <si>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</si>
  <si>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</si>
  <si>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</si>
  <si>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</si>
  <si>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</si>
  <si>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</si>
  <si>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</si>
  <si>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</si>
  <si>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</si>
  <si>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</si>
  <si>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</si>
  <si>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</si>
  <si>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</si>
  <si>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</si>
  <si>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</si>
  <si>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</si>
  <si>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</si>
  <si>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</si>
  <si>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</si>
  <si>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</si>
  <si>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</si>
  <si>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</si>
  <si>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</si>
  <si>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</si>
  <si>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</si>
  <si>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</si>
  <si>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</si>
  <si>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</si>
  <si>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</si>
  <si>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</si>
  <si>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</si>
  <si>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</si>
  <si>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</si>
  <si>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</si>
  <si>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</si>
  <si>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</si>
  <si>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</si>
  <si>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</si>
  <si>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</si>
  <si>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</si>
  <si>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</si>
  <si>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</si>
  <si>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</si>
  <si>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</si>
  <si>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</si>
  <si>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</si>
  <si>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</si>
  <si>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</si>
  <si>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</si>
  <si>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</si>
  <si>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</si>
  <si>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</si>
  <si>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</si>
  <si>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</si>
  <si>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</si>
  <si>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</si>
  <si>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</si>
  <si>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</si>
  <si>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</si>
  <si>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</si>
  <si>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</si>
  <si>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</si>
  <si>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</si>
  <si>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</si>
  <si>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</si>
  <si>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</si>
  <si>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</si>
  <si>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</si>
  <si>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</si>
  <si>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</si>
  <si>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</si>
  <si>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</si>
  <si>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</si>
  <si>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</si>
  <si>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</si>
  <si>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</si>
  <si>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</si>
  <si>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</si>
  <si>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</si>
  <si>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</si>
  <si>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</si>
  <si>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</si>
  <si>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</si>
  <si>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</si>
  <si>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</si>
  <si>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</si>
  <si>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</si>
  <si>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</si>
  <si>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</si>
  <si>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</si>
  <si>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</si>
  <si>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</si>
  <si>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</si>
  <si>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</si>
  <si>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</si>
  <si>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</si>
  <si>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</si>
  <si>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</si>
  <si>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</si>
  <si>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</si>
  <si>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</si>
  <si>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</si>
  <si>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</si>
  <si>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</si>
  <si>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</si>
  <si>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</si>
  <si>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</si>
  <si>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</si>
  <si>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</si>
  <si>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</si>
  <si>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</si>
  <si>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</si>
  <si>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</si>
  <si>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</si>
  <si>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</si>
  <si>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</si>
  <si>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</si>
  <si>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</si>
  <si>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</si>
  <si>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</si>
  <si>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</si>
  <si>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</si>
  <si>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</si>
  <si>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</si>
  <si>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</si>
  <si>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</si>
  <si>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</si>
  <si>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</si>
  <si>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</si>
  <si>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</si>
  <si>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</si>
  <si>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</si>
  <si>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</si>
  <si>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</si>
  <si>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</si>
  <si>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</si>
  <si>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</si>
  <si>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</si>
  <si>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</si>
  <si>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</si>
  <si>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</si>
  <si>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</si>
  <si>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</si>
  <si>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</si>
  <si>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</si>
  <si>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</si>
  <si>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</si>
  <si>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</si>
  <si>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</si>
  <si>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</si>
  <si>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</si>
  <si>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</si>
  <si>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</si>
  <si>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</si>
  <si>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</si>
  <si>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</si>
  <si>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</si>
  <si>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</si>
  <si>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</si>
  <si>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</si>
  <si>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</si>
  <si>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</si>
  <si>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</si>
  <si>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</si>
  <si>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</si>
  <si>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</si>
  <si>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</si>
  <si>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</si>
  <si>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</si>
  <si>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</si>
  <si>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</si>
  <si>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</si>
  <si>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</si>
  <si>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</si>
  <si>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</si>
  <si>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</si>
  <si>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</si>
  <si>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</si>
  <si>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</si>
  <si>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</si>
  <si>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</si>
  <si>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</si>
  <si>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</si>
  <si>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</si>
  <si>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</si>
  <si>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</si>
  <si>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</si>
  <si>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</si>
  <si>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</si>
  <si>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</si>
  <si>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</si>
  <si>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</si>
  <si>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</si>
  <si>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</si>
  <si>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</si>
  <si>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</si>
  <si>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</si>
  <si>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</si>
  <si>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</si>
  <si>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</si>
  <si>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</si>
  <si>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</si>
  <si>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</si>
  <si>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</si>
  <si>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</si>
  <si>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</si>
  <si>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</si>
  <si>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</si>
  <si>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</si>
  <si>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</si>
  <si>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</si>
  <si>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</si>
  <si>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</si>
  <si>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</si>
  <si>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</si>
  <si>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</si>
  <si>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</si>
  <si>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</si>
  <si>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</si>
  <si>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</si>
  <si>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</si>
  <si>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</si>
  <si>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</si>
  <si>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</si>
  <si>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</si>
  <si>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</si>
  <si>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</si>
  <si>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</si>
  <si>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</si>
  <si>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</si>
  <si>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</si>
  <si>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</si>
  <si>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</si>
  <si>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</si>
  <si>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</si>
  <si>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</si>
  <si>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</si>
  <si>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</si>
  <si>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</si>
  <si>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</si>
  <si>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</si>
  <si>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</si>
  <si>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</si>
  <si>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</si>
  <si>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</si>
  <si>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</si>
  <si>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</si>
  <si>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</si>
  <si>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</si>
  <si>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</si>
  <si>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</si>
  <si>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</si>
  <si>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</si>
  <si>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</si>
  <si>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</si>
  <si>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</si>
  <si>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</si>
  <si>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</si>
  <si>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</si>
  <si>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</si>
  <si>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</si>
  <si>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</si>
  <si>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</si>
  <si>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</si>
  <si>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</si>
  <si>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</si>
  <si>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</si>
  <si>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</si>
  <si>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</si>
  <si>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</si>
  <si>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</si>
  <si>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</si>
  <si>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</si>
  <si>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</si>
  <si>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</si>
  <si>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</si>
  <si>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</si>
  <si>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</si>
  <si>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</si>
  <si>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</si>
  <si>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</si>
  <si>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</si>
  <si>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</si>
  <si>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</si>
  <si>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</si>
  <si>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</si>
  <si>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</si>
  <si>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</si>
  <si>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</si>
  <si>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</si>
  <si>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</si>
  <si>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</si>
  <si>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</si>
  <si>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</si>
  <si>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</si>
  <si>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</si>
  <si>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</si>
  <si>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</si>
  <si>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</si>
  <si>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</si>
  <si>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</si>
  <si>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</si>
  <si>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</si>
  <si>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</si>
  <si>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</si>
  <si>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</si>
  <si>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</si>
  <si>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</si>
  <si>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</si>
  <si>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</si>
  <si>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</si>
  <si>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</si>
  <si>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</si>
  <si>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</si>
  <si>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</si>
  <si>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</si>
  <si>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</si>
  <si>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</si>
  <si>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</si>
  <si>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</si>
  <si>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</si>
  <si>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</si>
  <si>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</si>
  <si>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</si>
  <si>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</si>
  <si>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</si>
  <si>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</si>
  <si>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</si>
  <si>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</si>
  <si>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</si>
  <si>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</si>
  <si>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</si>
  <si>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</si>
  <si>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</si>
  <si>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</si>
  <si>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</si>
  <si>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</si>
  <si>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</si>
  <si>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</si>
  <si>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</si>
  <si>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</si>
  <si>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</si>
  <si>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</si>
  <si>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</si>
  <si>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</si>
  <si>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</si>
  <si>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</si>
  <si>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</si>
  <si>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</si>
  <si>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</si>
  <si>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</si>
  <si>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</si>
  <si>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</si>
  <si>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</si>
  <si>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</si>
  <si>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</si>
  <si>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</si>
  <si>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</si>
  <si>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</si>
  <si>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</si>
  <si>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</si>
  <si>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</si>
  <si>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</si>
  <si>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</si>
  <si>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</si>
  <si>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</si>
  <si>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</si>
  <si>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</si>
  <si>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</si>
  <si>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</si>
  <si>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</si>
  <si>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</si>
  <si>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</si>
  <si>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</si>
  <si>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</si>
  <si>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</si>
  <si>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</si>
  <si>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</si>
  <si>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</si>
  <si>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</si>
  <si>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</si>
  <si>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</si>
  <si>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</si>
  <si>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</si>
  <si>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</si>
  <si>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</si>
  <si>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</si>
  <si>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</si>
  <si>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</si>
  <si>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</si>
  <si>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</si>
  <si>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</si>
  <si>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</si>
  <si>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</si>
  <si>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</si>
  <si>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</si>
  <si>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</si>
  <si>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</si>
  <si>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</si>
  <si>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</si>
  <si>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</si>
  <si>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</si>
  <si>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</si>
  <si>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</si>
  <si>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</si>
  <si>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</si>
  <si>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</si>
  <si>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</si>
  <si>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</si>
  <si>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</si>
  <si>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</si>
  <si>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</si>
  <si>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</si>
  <si>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</si>
  <si>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</si>
  <si>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</si>
  <si>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</si>
  <si>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</si>
  <si>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</si>
  <si>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</si>
  <si>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</si>
  <si>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</si>
  <si>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</si>
  <si>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</si>
  <si>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</si>
  <si>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</si>
  <si>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</si>
  <si>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</si>
  <si>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</si>
  <si>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</si>
  <si>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</si>
  <si>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</si>
  <si>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</si>
  <si>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</si>
  <si>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</si>
  <si>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</si>
  <si>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</si>
  <si>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</si>
  <si>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</si>
  <si>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</si>
  <si>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</si>
  <si>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</si>
  <si>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</si>
  <si>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</si>
  <si>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</si>
  <si>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</si>
  <si>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</si>
  <si>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</si>
  <si>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</si>
  <si>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</si>
  <si>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</si>
  <si>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</si>
  <si>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</si>
  <si>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</si>
  <si>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</si>
  <si>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</si>
  <si>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</si>
  <si>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</si>
  <si>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</si>
  <si>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</si>
  <si>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</si>
  <si>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</si>
  <si>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</si>
  <si>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</si>
  <si>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</si>
  <si>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</si>
  <si>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</si>
  <si>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</si>
  <si>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</si>
  <si>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</si>
  <si>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</si>
  <si>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</si>
  <si>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</si>
  <si>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</si>
  <si>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</si>
  <si>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</si>
  <si>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</si>
  <si>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</si>
  <si>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</si>
  <si>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</si>
  <si>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</si>
  <si>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</si>
  <si>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</si>
  <si>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</si>
  <si>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</si>
  <si>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</si>
  <si>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</si>
  <si>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</si>
  <si>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</si>
  <si>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</si>
  <si>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</si>
  <si>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</si>
  <si>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</si>
  <si>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</si>
  <si>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</si>
  <si>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</si>
  <si>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</si>
  <si>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</si>
  <si>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</si>
  <si>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</si>
  <si>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</si>
  <si>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</si>
  <si>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</si>
  <si>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</si>
  <si>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</si>
  <si>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</si>
  <si>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</si>
  <si>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</si>
  <si>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</si>
  <si>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</si>
  <si>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</si>
  <si>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</si>
  <si>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</si>
  <si>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</si>
  <si>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</si>
  <si>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</si>
  <si>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</si>
  <si>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</si>
  <si>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</si>
  <si>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</si>
  <si>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</si>
  <si>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</si>
  <si>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</si>
  <si>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</si>
  <si>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</si>
  <si>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</si>
  <si>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</si>
  <si>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</si>
  <si>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</si>
  <si>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</si>
  <si>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</si>
  <si>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</si>
  <si>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</si>
  <si>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</si>
  <si>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</si>
  <si>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</si>
  <si>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</si>
  <si>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</si>
  <si>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</si>
  <si>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</si>
  <si>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</si>
  <si>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</si>
  <si>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</si>
  <si>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</si>
  <si>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</si>
  <si>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</si>
  <si>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</si>
  <si>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</si>
  <si>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</si>
  <si>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</si>
  <si>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</si>
  <si>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</si>
  <si>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</si>
  <si>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</si>
  <si>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</si>
  <si>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</si>
  <si>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</si>
  <si>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</si>
  <si>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</si>
  <si>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</si>
  <si>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</si>
  <si>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</si>
  <si>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</si>
  <si>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</si>
  <si>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</si>
  <si>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</si>
  <si>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</si>
  <si>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</si>
  <si>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</si>
  <si>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</si>
  <si>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</si>
  <si>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</si>
  <si>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</si>
  <si>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</si>
  <si>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</si>
  <si>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</si>
  <si>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</si>
  <si>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</si>
  <si>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</si>
  <si>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</si>
  <si>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</si>
  <si>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</si>
  <si>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</si>
  <si>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</si>
  <si>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</si>
  <si>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</si>
  <si>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</si>
  <si>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</si>
  <si>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</si>
  <si>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</si>
  <si>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</si>
  <si>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</si>
  <si>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</si>
  <si>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</si>
  <si>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</si>
  <si>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</si>
  <si>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</si>
  <si>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</si>
  <si>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</si>
  <si>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</si>
  <si>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</si>
  <si>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</si>
  <si>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</si>
  <si>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</si>
  <si>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</si>
  <si>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</si>
  <si>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</si>
  <si>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</si>
  <si>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</si>
  <si>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</si>
  <si>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</si>
  <si>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</si>
  <si>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</si>
  <si>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</si>
  <si>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</si>
  <si>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</si>
  <si>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</si>
  <si>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</si>
  <si>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</si>
  <si>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</si>
  <si>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</si>
  <si>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</si>
  <si>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</si>
  <si>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</si>
  <si>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</si>
  <si>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</si>
  <si>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</si>
  <si>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</si>
  <si>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</si>
  <si>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</si>
  <si>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</si>
  <si>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</si>
  <si>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</si>
  <si>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</si>
  <si>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</si>
  <si>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</si>
  <si>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</si>
  <si>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</si>
  <si>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</si>
  <si>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</si>
  <si>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</si>
  <si>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</si>
  <si>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</si>
  <si>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</si>
  <si>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</si>
  <si>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</si>
  <si>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</si>
  <si>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</si>
  <si>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</si>
  <si>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</si>
  <si>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</si>
  <si>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</si>
  <si>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</si>
  <si>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</si>
  <si>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</si>
  <si>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</si>
  <si>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</si>
  <si>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</si>
  <si>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</si>
  <si>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</si>
  <si>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</si>
  <si>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</si>
  <si>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</si>
  <si>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</si>
  <si>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</si>
  <si>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</si>
  <si>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</si>
  <si>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</si>
  <si>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</si>
  <si>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</si>
  <si>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</si>
  <si>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</si>
  <si>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</si>
  <si>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</si>
  <si>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</si>
  <si>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</si>
  <si>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</si>
  <si>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</si>
  <si>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</si>
  <si>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</si>
  <si>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</si>
  <si>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</si>
  <si>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</si>
  <si>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</si>
  <si>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</si>
  <si>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</si>
  <si>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</si>
  <si>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</si>
  <si>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</si>
  <si>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</si>
  <si>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</si>
  <si>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</si>
  <si>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</si>
  <si>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</si>
  <si>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</si>
  <si>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</si>
  <si>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</si>
  <si>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</si>
  <si>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</si>
  <si>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</si>
  <si>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</si>
  <si>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</si>
  <si>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</si>
  <si>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</si>
  <si>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</si>
  <si>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</si>
  <si>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</si>
  <si>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</si>
  <si>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</si>
  <si>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</si>
  <si>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</si>
  <si>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</si>
  <si>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</si>
  <si>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</si>
  <si>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</si>
  <si>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</si>
  <si>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</si>
  <si>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</si>
  <si>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</si>
  <si>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</si>
  <si>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</si>
  <si>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</si>
  <si>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</si>
  <si>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</si>
  <si>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</si>
  <si>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</si>
  <si>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</si>
  <si>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</si>
  <si>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</si>
  <si>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</si>
  <si>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</si>
  <si>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</si>
  <si>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</si>
  <si>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</si>
  <si>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</si>
  <si>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</si>
  <si>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</si>
  <si>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</si>
  <si>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</si>
  <si>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</si>
  <si>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</si>
  <si>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</si>
  <si>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</si>
  <si>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</si>
  <si>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</si>
  <si>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</si>
  <si>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</si>
  <si>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</si>
  <si>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</si>
  <si>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</si>
  <si>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</si>
  <si>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</si>
  <si>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</si>
  <si>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</si>
  <si>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</si>
  <si>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</si>
  <si>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</si>
  <si>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</si>
  <si>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</si>
  <si>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</si>
  <si>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</si>
  <si>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</si>
  <si>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</si>
  <si>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</si>
  <si>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</si>
  <si>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</si>
  <si>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</si>
  <si>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</si>
  <si>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</si>
  <si>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</si>
  <si>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</si>
  <si>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</si>
  <si>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</si>
  <si>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</si>
  <si>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</si>
  <si>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</si>
  <si>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</si>
  <si>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</si>
  <si>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</si>
  <si>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</si>
  <si>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</si>
  <si>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</si>
  <si>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</si>
  <si>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</si>
  <si>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</si>
  <si>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</si>
  <si>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</si>
  <si>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</si>
  <si>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</si>
  <si>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</si>
  <si>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</si>
  <si>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</si>
  <si>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</si>
  <si>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</si>
  <si>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</si>
  <si>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</si>
  <si>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</si>
  <si>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</si>
  <si>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</si>
  <si>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</si>
  <si>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</si>
  <si>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</si>
  <si>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</si>
  <si>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</si>
  <si>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</si>
  <si>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</si>
  <si>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</si>
  <si>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</si>
  <si>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</si>
  <si>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</si>
  <si>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</si>
  <si>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</si>
  <si>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</si>
  <si>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</si>
  <si>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</si>
  <si>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</si>
  <si>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</si>
  <si>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</si>
  <si>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</si>
  <si>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</si>
  <si>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</si>
  <si>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</si>
  <si>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</si>
  <si>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</si>
  <si>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</si>
  <si>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</si>
  <si>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</si>
  <si>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</si>
  <si>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</si>
  <si>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</si>
  <si>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</si>
  <si>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</si>
  <si>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</si>
  <si>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</si>
  <si>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</si>
  <si>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</si>
  <si>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</si>
  <si>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</si>
  <si>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</si>
  <si>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</si>
  <si>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</si>
  <si>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</si>
  <si>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</si>
  <si>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</si>
  <si>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</si>
  <si>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</si>
  <si>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</si>
  <si>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</si>
  <si>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</si>
  <si>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</si>
  <si>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</si>
  <si>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</si>
  <si>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</si>
  <si>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</si>
  <si>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</si>
  <si>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</si>
  <si>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</si>
  <si>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</si>
  <si>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</si>
  <si>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</si>
  <si>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</si>
  <si>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</si>
  <si>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</si>
  <si>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</si>
  <si>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</si>
  <si>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</si>
  <si>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</si>
  <si>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</si>
  <si>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</si>
  <si>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</si>
  <si>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</si>
  <si>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</si>
  <si>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</si>
  <si>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</si>
  <si>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</si>
  <si>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</si>
  <si>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</si>
  <si>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</si>
  <si>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</si>
  <si>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</si>
  <si>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</si>
  <si>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</si>
  <si>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</si>
  <si>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</si>
  <si>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</si>
  <si>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</si>
  <si>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</si>
  <si>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</si>
  <si>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</si>
  <si>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</si>
  <si>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</si>
  <si>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</si>
  <si>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</si>
  <si>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</si>
  <si>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</si>
  <si>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</si>
  <si>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</si>
  <si>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</si>
  <si>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</si>
  <si>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</si>
  <si>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</si>
  <si>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</si>
  <si>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</si>
  <si>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</si>
  <si>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</si>
  <si>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</si>
  <si>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</si>
  <si>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</si>
  <si>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</si>
  <si>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</si>
  <si>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</si>
  <si>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</si>
  <si>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</si>
  <si>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</si>
  <si>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</si>
  <si>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</si>
  <si>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</si>
  <si>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</si>
  <si>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</si>
  <si>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</si>
  <si>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</si>
  <si>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</si>
  <si>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</si>
  <si>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</si>
  <si>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</si>
  <si>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</si>
  <si>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</si>
  <si>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</si>
  <si>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</si>
  <si>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</si>
  <si>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</si>
  <si>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</si>
  <si>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</si>
  <si>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</si>
  <si>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</si>
  <si>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</si>
  <si>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</si>
  <si>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</si>
  <si>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</si>
  <si>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</si>
  <si>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</si>
  <si>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</si>
  <si>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</si>
  <si>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</si>
  <si>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</si>
  <si>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</si>
  <si>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</si>
  <si>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</si>
  <si>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</si>
  <si>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</si>
  <si>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</si>
  <si>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</si>
  <si>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</si>
  <si>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</si>
  <si>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</si>
  <si>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</si>
  <si>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</si>
  <si>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</si>
  <si>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</si>
  <si>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</si>
  <si>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</si>
  <si>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</si>
  <si>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</si>
  <si>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</si>
  <si>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</si>
  <si>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</si>
  <si>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</si>
  <si>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</si>
  <si>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</si>
  <si>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</si>
  <si>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</si>
  <si>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</si>
  <si>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</si>
  <si>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</si>
  <si>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</si>
  <si>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</si>
  <si>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</si>
  <si>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</si>
  <si>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</si>
  <si>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</si>
  <si>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</si>
  <si>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</si>
  <si>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</si>
  <si>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</si>
  <si>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</si>
  <si>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</si>
  <si>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</si>
  <si>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</si>
  <si>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</si>
  <si>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</si>
  <si>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</si>
  <si>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</si>
  <si>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</si>
  <si>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</si>
  <si>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</si>
  <si>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</si>
  <si>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</si>
  <si>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</si>
  <si>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</si>
  <si>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</si>
  <si>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</si>
  <si>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</si>
  <si>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</si>
  <si>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</si>
  <si>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</si>
  <si>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</si>
  <si>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</si>
  <si>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</si>
  <si>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</si>
  <si>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</si>
  <si>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</si>
  <si>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</si>
  <si>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</si>
  <si>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</si>
  <si>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</si>
  <si>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</si>
  <si>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</si>
  <si>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</si>
  <si>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</si>
  <si>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</si>
  <si>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</si>
  <si>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</si>
  <si>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</si>
  <si>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</si>
  <si>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</si>
  <si>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</si>
  <si>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</si>
  <si>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</si>
  <si>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</si>
  <si>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</si>
  <si>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</si>
  <si>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</si>
  <si>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</si>
  <si>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</si>
  <si>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</si>
  <si>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</si>
  <si>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</si>
  <si>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</si>
  <si>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</si>
  <si>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</si>
  <si>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</si>
  <si>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</si>
  <si>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</si>
  <si>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</si>
  <si>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</si>
  <si>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</si>
  <si>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</si>
  <si>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</si>
  <si>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</si>
  <si>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</si>
  <si>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</si>
  <si>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</si>
  <si>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</si>
  <si>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</si>
  <si>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</si>
  <si>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</si>
  <si>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</si>
  <si>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</si>
  <si>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</si>
  <si>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</si>
  <si>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</si>
  <si>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</si>
  <si>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</si>
  <si>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</si>
  <si>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</si>
  <si>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</si>
  <si>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</si>
  <si>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</si>
  <si>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</si>
  <si>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</si>
  <si>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</si>
  <si>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</si>
  <si>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</si>
  <si>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</si>
  <si>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</si>
  <si>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</si>
  <si>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</si>
  <si>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</si>
  <si>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</si>
  <si>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</si>
  <si>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</si>
  <si>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</si>
  <si>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</si>
  <si>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</si>
  <si>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</si>
  <si>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</si>
  <si>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</si>
  <si>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</si>
  <si>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</si>
  <si>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</si>
  <si>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</si>
  <si>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</si>
  <si>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</si>
  <si>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</si>
  <si>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</si>
  <si>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</si>
  <si>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</si>
  <si>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</si>
  <si>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</si>
  <si>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</si>
  <si>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</si>
  <si>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</si>
  <si>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</si>
  <si>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</si>
  <si>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</si>
  <si>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</si>
  <si>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</si>
  <si>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</si>
  <si>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</si>
  <si>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</si>
  <si>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</si>
  <si>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</si>
  <si>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</si>
  <si>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</si>
  <si>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</si>
  <si>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</si>
  <si>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</si>
  <si>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</si>
  <si>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</si>
  <si>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</si>
  <si>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</si>
  <si>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</si>
  <si>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</si>
  <si>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</si>
  <si>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</si>
  <si>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</si>
  <si>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</si>
  <si>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</si>
  <si>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</si>
  <si>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</si>
  <si>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</si>
  <si>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</si>
  <si>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</si>
  <si>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</si>
  <si>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</si>
  <si>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</si>
  <si>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</si>
  <si>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</si>
  <si>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</si>
  <si>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</si>
  <si>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</si>
  <si>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</si>
  <si>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</si>
  <si>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</si>
  <si>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</si>
  <si>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</si>
  <si>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</si>
  <si>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</si>
  <si>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</si>
  <si>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</si>
  <si>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</si>
  <si>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</si>
  <si>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</si>
  <si>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</si>
  <si>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</si>
  <si>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</si>
  <si>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</si>
  <si>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</si>
  <si>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</si>
  <si>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</si>
  <si>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</si>
  <si>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</si>
  <si>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</si>
  <si>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</si>
  <si>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</si>
  <si>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</si>
  <si>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</si>
  <si>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</si>
  <si>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</si>
  <si>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</si>
  <si>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</si>
  <si>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</si>
  <si>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</si>
  <si>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</si>
  <si>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</si>
  <si>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</si>
  <si>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</si>
  <si>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</si>
  <si>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</si>
  <si>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</si>
  <si>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</si>
  <si>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</si>
  <si>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</si>
  <si>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</si>
  <si>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</si>
  <si>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</si>
  <si>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</si>
  <si>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</si>
  <si>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</si>
  <si>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</si>
  <si>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</si>
  <si>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</si>
  <si>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</si>
  <si>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</si>
  <si>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</si>
  <si>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</si>
  <si>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</si>
  <si>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</si>
  <si>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</si>
  <si>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</si>
  <si>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</si>
  <si>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</si>
  <si>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</si>
  <si>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</si>
  <si>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</si>
  <si>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</si>
  <si>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</si>
  <si>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</si>
  <si>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</si>
  <si>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</si>
  <si>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</si>
  <si>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</si>
  <si>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</si>
  <si>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</si>
  <si>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</si>
  <si>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</si>
  <si>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</si>
  <si>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</si>
  <si>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</si>
  <si>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</si>
  <si>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</si>
  <si>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</si>
  <si>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</si>
  <si>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</si>
  <si>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</si>
  <si>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</si>
  <si>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</si>
  <si>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</si>
  <si>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</si>
  <si>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</si>
  <si>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</si>
  <si>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</si>
  <si>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</si>
  <si>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</si>
  <si>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</si>
  <si>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</si>
  <si>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</si>
  <si>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</si>
  <si>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</si>
  <si>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</si>
  <si>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</si>
  <si>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</si>
  <si>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</si>
  <si>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</si>
  <si>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</si>
  <si>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</si>
  <si>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</si>
  <si>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</si>
  <si>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</si>
  <si>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</si>
  <si>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</si>
  <si>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</si>
  <si>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</si>
  <si>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</si>
  <si>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</si>
  <si>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</si>
  <si>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</si>
  <si>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</si>
  <si>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</si>
  <si>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</si>
  <si>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</si>
  <si>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</si>
  <si>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</si>
  <si>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</si>
  <si>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</si>
  <si>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</si>
  <si>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</si>
  <si>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</si>
  <si>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</si>
  <si>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</si>
  <si>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</si>
  <si>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</si>
  <si>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</si>
  <si>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</si>
  <si>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</si>
  <si>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</si>
  <si>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</si>
  <si>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</si>
  <si>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</si>
  <si>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</si>
  <si>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</si>
  <si>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</si>
  <si>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</si>
  <si>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</si>
  <si>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</si>
  <si>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</si>
  <si>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</si>
  <si>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</si>
  <si>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</si>
  <si>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</si>
  <si>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</si>
  <si>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</si>
  <si>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</si>
  <si>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</si>
  <si>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</si>
  <si>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</si>
  <si>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</si>
  <si>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</si>
  <si>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</si>
  <si>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</si>
  <si>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</si>
  <si>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</si>
  <si>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</si>
  <si>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</si>
  <si>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</si>
  <si>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</si>
  <si>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</si>
  <si>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</si>
  <si>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</si>
  <si>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</si>
  <si>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</si>
  <si>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</si>
  <si>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</si>
  <si>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</si>
  <si>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</si>
  <si>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</si>
  <si>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</si>
  <si>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</si>
  <si>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</si>
  <si>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</si>
  <si>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</si>
  <si>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</si>
  <si>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</si>
  <si>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</si>
  <si>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</si>
  <si>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</si>
  <si>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</si>
  <si>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</si>
  <si>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</si>
  <si>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</si>
  <si>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</si>
  <si>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</si>
  <si>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</si>
  <si>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</si>
  <si>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</si>
  <si>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</si>
  <si>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</si>
  <si>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</si>
  <si>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</si>
  <si>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</si>
  <si>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</si>
  <si>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</si>
  <si>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</si>
  <si>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</si>
  <si>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</si>
  <si>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</si>
  <si>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</si>
  <si>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</si>
  <si>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</si>
  <si>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</si>
  <si>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</si>
  <si>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</si>
  <si>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</si>
  <si>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</si>
  <si>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</si>
  <si>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</si>
  <si>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</si>
  <si>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</si>
  <si>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</si>
  <si>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</si>
  <si>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</si>
  <si>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</si>
  <si>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</si>
  <si>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</si>
  <si>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</si>
  <si>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</si>
  <si>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</si>
  <si>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</si>
  <si>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</si>
  <si>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</si>
  <si>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</si>
  <si>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</si>
  <si>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</si>
  <si>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</si>
  <si>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</si>
  <si>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</si>
  <si>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</si>
  <si>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</si>
  <si>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</si>
  <si>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</si>
  <si>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</si>
  <si>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</si>
  <si>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</si>
  <si>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</si>
  <si>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</si>
  <si>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</si>
  <si>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</si>
  <si>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</si>
  <si>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</si>
  <si>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</si>
  <si>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</si>
  <si>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</si>
  <si>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</si>
  <si>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</si>
  <si>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</si>
  <si>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</si>
  <si>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</si>
  <si>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</si>
  <si>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</si>
  <si>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</si>
  <si>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</si>
  <si>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</si>
  <si>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</si>
  <si>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</si>
  <si>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</si>
  <si>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</si>
  <si>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</si>
  <si>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</si>
  <si>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</si>
  <si>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</si>
  <si>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</si>
  <si>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</si>
  <si>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</si>
  <si>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</si>
  <si>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</si>
  <si>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</si>
  <si>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</si>
  <si>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</si>
  <si>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</si>
  <si>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</si>
  <si>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</si>
  <si>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</si>
  <si>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</si>
  <si>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</si>
  <si>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</si>
  <si>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</si>
  <si>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</si>
  <si>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</si>
  <si>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</si>
  <si>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</si>
  <si>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</si>
  <si>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</si>
  <si>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</si>
  <si>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</si>
  <si>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</si>
  <si>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</si>
  <si>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</si>
  <si>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</si>
  <si>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</si>
  <si>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</si>
  <si>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</si>
  <si>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</si>
  <si>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</si>
  <si>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</si>
  <si>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</si>
  <si>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</si>
  <si>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</si>
  <si>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</si>
  <si>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</si>
  <si>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</si>
  <si>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</si>
  <si>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</si>
  <si>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</si>
  <si>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</si>
  <si>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</si>
  <si>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</si>
  <si>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</si>
  <si>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</si>
  <si>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</si>
  <si>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</si>
  <si>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</si>
  <si>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</si>
  <si>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</si>
  <si>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</si>
  <si>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</si>
  <si>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</si>
  <si>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</si>
  <si>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</si>
  <si>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</si>
  <si>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</si>
  <si>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</si>
  <si>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</si>
  <si>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</si>
  <si>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</si>
  <si>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</si>
  <si>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</si>
  <si>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</si>
  <si>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</si>
  <si>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</si>
  <si>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</si>
  <si>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</si>
  <si>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</si>
  <si>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</si>
  <si>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</si>
  <si>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</si>
  <si>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</si>
  <si>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</si>
  <si>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</si>
  <si>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</si>
  <si>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</si>
  <si>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</si>
  <si>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</si>
  <si>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</si>
  <si>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</si>
  <si>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</si>
  <si>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</si>
  <si>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</si>
  <si>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</si>
  <si>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</si>
  <si>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</si>
  <si>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</si>
  <si>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</si>
  <si>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</si>
  <si>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</si>
  <si>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</si>
  <si>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</si>
  <si>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</si>
  <si>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</si>
  <si>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</si>
  <si>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</si>
  <si>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</si>
  <si>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</si>
  <si>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</si>
  <si>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</si>
  <si>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</si>
  <si>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</si>
  <si>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</si>
  <si>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</si>
  <si>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</si>
  <si>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</si>
  <si>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</si>
  <si>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</si>
  <si>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</si>
  <si>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</si>
  <si>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</si>
  <si>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</si>
  <si>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</si>
  <si>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</si>
  <si>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</si>
  <si>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</si>
  <si>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</si>
  <si>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</si>
  <si>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</si>
  <si>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</si>
  <si>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</si>
  <si>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</si>
  <si>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</si>
  <si>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</si>
  <si>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</si>
  <si>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</si>
  <si>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</si>
  <si>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</si>
  <si>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</si>
  <si>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</si>
  <si>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</si>
  <si>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</si>
  <si>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</si>
  <si>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</si>
  <si>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</si>
  <si>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</si>
  <si>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</si>
  <si>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</si>
  <si>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</si>
  <si>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</si>
  <si>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</si>
  <si>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</si>
  <si>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</si>
  <si>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</si>
  <si>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</si>
  <si>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</si>
  <si>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</si>
  <si>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</si>
  <si>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</si>
  <si>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</si>
  <si>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</si>
  <si>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</si>
  <si>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</si>
  <si>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</si>
  <si>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</si>
  <si>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</si>
  <si>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</si>
  <si>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</si>
  <si>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</si>
  <si>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</si>
  <si>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</si>
  <si>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</si>
  <si>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</si>
  <si>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</si>
  <si>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</si>
  <si>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</si>
  <si>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</si>
  <si>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</si>
  <si>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</si>
  <si>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</si>
  <si>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</si>
  <si>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</si>
  <si>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</si>
  <si>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</si>
  <si>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</si>
  <si>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</si>
  <si>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</si>
  <si>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</si>
  <si>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</si>
  <si>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</si>
  <si>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</si>
  <si>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</si>
  <si>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</si>
  <si>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</si>
  <si>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</si>
  <si>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</si>
  <si>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</si>
  <si>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</si>
  <si>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</si>
  <si>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</si>
  <si>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</si>
  <si>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</si>
  <si>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</si>
  <si>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</si>
  <si>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</si>
  <si>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</si>
  <si>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</si>
  <si>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</si>
  <si>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</si>
  <si>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</si>
  <si>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</si>
  <si>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</si>
  <si>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</si>
  <si>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</si>
  <si>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</si>
  <si>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</si>
  <si>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</si>
  <si>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</si>
  <si>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</si>
  <si>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</si>
  <si>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</si>
  <si>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</si>
  <si>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</si>
  <si>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</si>
  <si>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</si>
  <si>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</si>
  <si>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</si>
  <si>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</si>
  <si>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</si>
  <si>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</si>
  <si>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</si>
  <si>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</si>
  <si>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</si>
  <si>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</si>
  <si>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</si>
  <si>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</si>
  <si>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</si>
  <si>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</si>
  <si>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</si>
  <si>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</si>
  <si>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</si>
  <si>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</si>
  <si>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</si>
  <si>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</si>
  <si>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</si>
  <si>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</si>
  <si>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</si>
  <si>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</si>
  <si>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</si>
  <si>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</si>
  <si>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</si>
  <si>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</si>
  <si>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</si>
  <si>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</si>
  <si>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</si>
  <si>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</si>
  <si>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</si>
  <si>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</si>
  <si>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</si>
  <si>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</si>
  <si>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</si>
  <si>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</si>
  <si>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</si>
  <si>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</si>
  <si>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</si>
  <si>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</si>
  <si>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</si>
  <si>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</si>
  <si>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</si>
  <si>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</si>
  <si>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</si>
  <si>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</si>
  <si>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</si>
  <si>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</si>
  <si>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</si>
  <si>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</si>
  <si>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</si>
  <si>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</si>
  <si>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</si>
  <si>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</si>
  <si>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</si>
  <si>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</si>
  <si>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</si>
  <si>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</si>
  <si>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</si>
  <si>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</si>
  <si>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</si>
  <si>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</si>
  <si>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</si>
  <si>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</si>
  <si>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</si>
  <si>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</si>
  <si>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</si>
  <si>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</si>
  <si>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</si>
  <si>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</si>
  <si>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</si>
  <si>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</si>
  <si>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</si>
  <si>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</si>
  <si>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</si>
  <si>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</si>
  <si>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</si>
  <si>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</si>
  <si>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</si>
  <si>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</si>
  <si>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</si>
  <si>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</si>
  <si>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</si>
  <si>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</si>
  <si>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</si>
  <si>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</si>
  <si>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</si>
  <si>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</si>
  <si>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</si>
  <si>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</si>
  <si>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</si>
  <si>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</si>
  <si>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</si>
  <si>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</si>
  <si>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</si>
  <si>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</si>
  <si>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</si>
  <si>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</si>
  <si>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</si>
  <si>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</si>
  <si>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</si>
  <si>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</si>
  <si>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</si>
  <si>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</si>
  <si>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</si>
  <si>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</si>
  <si>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</si>
  <si>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</si>
  <si>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</si>
  <si>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</si>
  <si>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</si>
  <si>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</si>
  <si>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</si>
  <si>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</si>
  <si>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</si>
  <si>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</si>
  <si>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</si>
  <si>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</si>
  <si>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</si>
  <si>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</si>
  <si>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</si>
  <si>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</si>
  <si>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</si>
  <si>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</si>
  <si>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</si>
  <si>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</si>
  <si>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</si>
  <si>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</si>
  <si>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</si>
  <si>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</si>
  <si>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</si>
  <si>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</si>
  <si>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</si>
  <si>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</si>
  <si>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</si>
  <si>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</si>
  <si>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</si>
  <si>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</si>
  <si>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</si>
  <si>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</si>
  <si>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</si>
  <si>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</si>
  <si>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</si>
  <si>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</si>
  <si>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</si>
  <si>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</si>
  <si>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</si>
  <si>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</si>
  <si>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</si>
  <si>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</si>
  <si>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</si>
  <si>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</si>
  <si>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</si>
  <si>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</si>
  <si>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</si>
  <si>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</si>
  <si>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</si>
  <si>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</si>
  <si>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</si>
  <si>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</si>
  <si>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</si>
  <si>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</si>
  <si>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</si>
  <si>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</si>
  <si>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</si>
  <si>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</si>
  <si>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</si>
  <si>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</si>
  <si>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</si>
  <si>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</si>
  <si>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</si>
  <si>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</si>
  <si>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</si>
  <si>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</si>
  <si>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</si>
  <si>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</si>
  <si>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</si>
  <si>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</si>
  <si>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</si>
  <si>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</si>
  <si>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</si>
  <si>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</si>
  <si>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</si>
  <si>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</si>
  <si>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</si>
  <si>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</si>
  <si>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</si>
  <si>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</si>
  <si>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</si>
  <si>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</si>
  <si>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</si>
  <si>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</si>
  <si>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</si>
  <si>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</si>
  <si>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</si>
  <si>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</si>
  <si>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</si>
  <si>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</si>
  <si>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</si>
  <si>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</si>
  <si>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</si>
  <si>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</si>
  <si>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</si>
  <si>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</si>
  <si>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</si>
  <si>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</si>
  <si>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</si>
  <si>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</si>
  <si>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</si>
  <si>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</si>
  <si>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</si>
  <si>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</si>
  <si>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</si>
  <si>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</si>
  <si>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</si>
  <si>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</si>
  <si>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</si>
  <si>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</si>
  <si>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</si>
  <si>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</si>
  <si>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</si>
  <si>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</si>
  <si>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</si>
  <si>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</si>
  <si>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</si>
  <si>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</si>
  <si>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</si>
  <si>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</si>
  <si>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</si>
  <si>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</si>
  <si>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</si>
  <si>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</si>
  <si>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</si>
  <si>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</si>
  <si>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</si>
  <si>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</si>
  <si>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</si>
  <si>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</si>
  <si>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</si>
  <si>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</si>
  <si>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</si>
  <si>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</si>
  <si>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</si>
  <si>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</si>
  <si>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</si>
  <si>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</si>
  <si>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</si>
  <si>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</si>
  <si>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</si>
  <si>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</si>
  <si>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</si>
  <si>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</si>
  <si>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</si>
  <si>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</si>
  <si>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</si>
  <si>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</si>
  <si>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</si>
  <si>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</si>
  <si>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</si>
  <si>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</si>
  <si>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</si>
  <si>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</si>
  <si>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</si>
  <si>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</si>
  <si>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</si>
  <si>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</si>
  <si>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</si>
  <si>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</si>
  <si>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</si>
  <si>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</si>
  <si>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</si>
  <si>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</si>
  <si>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</si>
  <si>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</si>
  <si>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</si>
  <si>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</si>
  <si>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</si>
  <si>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</si>
  <si>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</si>
  <si>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</si>
  <si>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</si>
  <si>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</si>
  <si>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</si>
  <si>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</si>
  <si>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</si>
  <si>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</si>
  <si>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</si>
  <si>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</si>
  <si>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</si>
  <si>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</si>
  <si>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</si>
  <si>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</si>
  <si>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</si>
  <si>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</si>
  <si>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</si>
  <si>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</si>
  <si>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</si>
  <si>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</si>
  <si>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</si>
  <si>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</si>
  <si>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</si>
  <si>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</si>
  <si>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</si>
  <si>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</si>
  <si>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</si>
  <si>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</si>
  <si>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</si>
  <si>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</si>
  <si>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</si>
  <si>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</si>
  <si>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</si>
  <si>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</si>
  <si>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</si>
  <si>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</si>
  <si>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</si>
  <si>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</si>
  <si>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</si>
  <si>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</si>
  <si>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</si>
  <si>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</si>
  <si>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</si>
  <si>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</si>
  <si>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</si>
  <si>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</si>
  <si>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</si>
  <si>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</si>
  <si>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</si>
  <si>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</si>
  <si>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</si>
  <si>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</si>
  <si>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</si>
  <si>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</si>
  <si>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</si>
  <si>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</si>
  <si>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</si>
  <si>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</si>
  <si>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</si>
  <si>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</si>
  <si>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</si>
  <si>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</si>
  <si>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</si>
  <si>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</si>
  <si>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</si>
  <si>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</si>
  <si>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</si>
  <si>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</si>
  <si>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</si>
  <si>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</si>
  <si>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</si>
  <si>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</si>
  <si>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</si>
  <si>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</si>
  <si>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</si>
  <si>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</si>
  <si>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</si>
  <si>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</si>
  <si>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</si>
  <si>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</si>
  <si>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</si>
  <si>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</si>
  <si>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</si>
  <si>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</si>
  <si>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</si>
  <si>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</si>
  <si>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</si>
  <si>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</si>
  <si>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</si>
  <si>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</si>
  <si>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</si>
  <si>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</si>
  <si>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</si>
  <si>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</si>
  <si>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</si>
  <si>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</si>
  <si>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</si>
  <si>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</si>
  <si>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</si>
  <si>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</si>
  <si>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</si>
  <si>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</si>
  <si>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</si>
  <si>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</si>
  <si>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</si>
  <si>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</si>
  <si>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</si>
  <si>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</si>
  <si>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</si>
  <si>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</si>
  <si>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</si>
  <si>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</si>
  <si>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</si>
  <si>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</si>
  <si>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</si>
  <si>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</si>
  <si>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</si>
  <si>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</si>
  <si>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</si>
  <si>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</si>
  <si>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</si>
  <si>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</si>
  <si>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</si>
  <si>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</si>
  <si>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</si>
  <si>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</si>
  <si>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</si>
  <si>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</si>
  <si>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</si>
  <si>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</si>
  <si>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</si>
  <si>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</si>
  <si>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</si>
  <si>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</si>
  <si>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</si>
  <si>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</si>
  <si>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</si>
  <si>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</si>
  <si>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</si>
  <si>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</si>
  <si>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</si>
  <si>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</si>
  <si>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</si>
  <si>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</si>
  <si>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</si>
  <si>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</si>
  <si>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</si>
  <si>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</si>
  <si>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</si>
  <si>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</si>
  <si>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</si>
  <si>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</si>
  <si>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</si>
  <si>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</si>
  <si>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</si>
  <si>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</si>
  <si>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</si>
  <si>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</si>
  <si>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</si>
  <si>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</si>
  <si>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</si>
  <si>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</si>
  <si>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</si>
  <si>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</si>
  <si>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</si>
  <si>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</si>
  <si>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</si>
  <si>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</si>
  <si>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</si>
  <si>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</si>
  <si>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</si>
  <si>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</si>
  <si>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</si>
  <si>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</si>
  <si>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</si>
  <si>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</si>
  <si>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</si>
  <si>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</si>
  <si>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</si>
  <si>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</si>
  <si>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</si>
  <si>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</si>
  <si>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</si>
  <si>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</si>
  <si>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</si>
  <si>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</si>
  <si>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</si>
  <si>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</si>
  <si>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</si>
  <si>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</si>
  <si>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</si>
  <si>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</si>
  <si>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</si>
  <si>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</si>
  <si>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</si>
  <si>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</si>
  <si>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</si>
  <si>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</si>
  <si>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</si>
  <si>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</si>
  <si>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</si>
  <si>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</si>
  <si>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</si>
  <si>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</si>
  <si>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</si>
  <si>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</si>
  <si>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</si>
  <si>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</si>
  <si>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</si>
  <si>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</si>
  <si>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</si>
  <si>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</si>
  <si>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</si>
  <si>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</si>
  <si>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</si>
  <si>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</si>
  <si>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</si>
  <si>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</si>
  <si>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</si>
  <si>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</si>
  <si>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</si>
  <si>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</si>
  <si>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</si>
  <si>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</si>
  <si>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</si>
  <si>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</si>
  <si>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</si>
  <si>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</si>
  <si>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</si>
  <si>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</si>
  <si>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</si>
  <si>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</si>
  <si>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</si>
  <si>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</si>
  <si>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</si>
  <si>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</si>
  <si>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</si>
  <si>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</si>
  <si>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</si>
  <si>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</si>
  <si>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</si>
  <si>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</si>
  <si>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</si>
  <si>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</si>
  <si>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</si>
  <si>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</si>
  <si>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</si>
  <si>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</si>
  <si>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</si>
  <si>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</si>
  <si>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</si>
  <si>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</si>
  <si>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</si>
  <si>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</si>
  <si>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</si>
  <si>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</si>
  <si>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</si>
  <si>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</si>
  <si>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</si>
  <si>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</si>
  <si>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</si>
  <si>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</si>
  <si>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</si>
  <si>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</si>
  <si>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</si>
  <si>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</si>
  <si>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</si>
  <si>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</si>
  <si>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</si>
  <si>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</si>
  <si>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</si>
  <si>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</si>
  <si>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</si>
  <si>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</si>
  <si>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</si>
  <si>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</si>
  <si>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</si>
  <si>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</si>
  <si>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</si>
  <si>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</si>
  <si>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</si>
  <si>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</si>
  <si>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</si>
  <si>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</si>
  <si>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</si>
  <si>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</si>
  <si>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</si>
  <si>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</si>
  <si>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</si>
  <si>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</si>
  <si>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</si>
  <si>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</si>
  <si>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</si>
  <si>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</si>
  <si>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</si>
  <si>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</si>
  <si>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</si>
  <si>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</si>
  <si>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</si>
  <si>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</si>
  <si>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</si>
  <si>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</si>
  <si>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</si>
  <si>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</si>
  <si>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</si>
  <si>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</si>
  <si>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</si>
  <si>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</si>
  <si>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</si>
  <si>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</si>
  <si>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</si>
  <si>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</si>
  <si>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</si>
  <si>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</si>
  <si>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</si>
  <si>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</si>
  <si>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</si>
  <si>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</si>
  <si>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</si>
  <si>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</si>
  <si>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</si>
  <si>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</si>
  <si>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</si>
  <si>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</si>
  <si>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</si>
  <si>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</si>
  <si>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</si>
  <si>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</si>
  <si>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</si>
  <si>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</si>
  <si>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</si>
  <si>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</si>
  <si>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</si>
  <si>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</si>
  <si>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</si>
  <si>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</si>
  <si>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</si>
  <si>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</si>
  <si>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</si>
  <si>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</si>
  <si>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</si>
  <si>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</si>
  <si>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</si>
  <si>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</si>
  <si>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</si>
  <si>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</si>
  <si>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</si>
  <si>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</si>
  <si>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</si>
  <si>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</si>
  <si>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</si>
  <si>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</si>
  <si>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</si>
  <si>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</si>
  <si>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</si>
  <si>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</si>
  <si>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</si>
  <si>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</si>
  <si>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</si>
  <si>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</si>
  <si>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</si>
  <si>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</si>
  <si>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</si>
  <si>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</si>
  <si>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</si>
  <si>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</si>
  <si>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</si>
  <si>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</si>
  <si>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</si>
  <si>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</si>
  <si>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</si>
  <si>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</si>
  <si>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</si>
  <si>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</si>
  <si>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</si>
  <si>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</si>
  <si>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</si>
  <si>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</si>
  <si>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</si>
  <si>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</si>
  <si>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</si>
  <si>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</si>
  <si>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</si>
  <si>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</si>
  <si>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</si>
  <si>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</si>
  <si>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</si>
  <si>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</si>
  <si>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</si>
  <si>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</si>
  <si>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</si>
  <si>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</si>
  <si>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</si>
  <si>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</si>
  <si>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</si>
  <si>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</si>
  <si>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</si>
  <si>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</si>
  <si>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</si>
  <si>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</si>
  <si>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</si>
  <si>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</si>
  <si>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</si>
  <si>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</si>
  <si>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</si>
  <si>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</si>
  <si>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</si>
  <si>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</si>
  <si>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</si>
  <si>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</si>
  <si>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</si>
  <si>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</si>
  <si>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</si>
  <si>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</si>
  <si>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</si>
  <si>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</si>
  <si>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</si>
  <si>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</si>
  <si>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</si>
  <si>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</si>
  <si>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</si>
  <si>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</si>
  <si>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</si>
  <si>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</si>
  <si>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</si>
  <si>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</si>
  <si>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</si>
  <si>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</si>
  <si>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</si>
  <si>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</si>
  <si>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</si>
  <si>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</si>
  <si>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</si>
  <si>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</si>
  <si>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</si>
  <si>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</si>
  <si>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</si>
  <si>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</si>
  <si>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</si>
  <si>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</si>
  <si>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</si>
  <si>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</si>
  <si>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</si>
  <si>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</si>
  <si>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</si>
  <si>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</si>
  <si>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</si>
  <si>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</si>
  <si>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</si>
  <si>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</si>
  <si>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</si>
  <si>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</si>
  <si>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</si>
  <si>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</si>
  <si>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</si>
  <si>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</si>
  <si>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</si>
  <si>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</si>
  <si>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</si>
  <si>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</si>
  <si>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</si>
  <si>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</si>
  <si>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</si>
  <si>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</si>
  <si>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</si>
  <si>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</si>
  <si>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</si>
  <si>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</si>
  <si>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</si>
  <si>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</si>
  <si>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</si>
  <si>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</si>
  <si>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</si>
  <si>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</si>
  <si>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</si>
  <si>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</si>
  <si>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</si>
  <si>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</si>
  <si>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</si>
  <si>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</si>
  <si>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</si>
  <si>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</si>
  <si>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</si>
  <si>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</si>
  <si>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</si>
  <si>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</si>
  <si>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</si>
  <si>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</si>
  <si>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</si>
  <si>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</si>
  <si>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</si>
  <si>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</si>
  <si>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</si>
  <si>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</si>
  <si>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</si>
  <si>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</si>
  <si>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</si>
  <si>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</si>
  <si>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</si>
  <si>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</si>
  <si>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</si>
  <si>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</si>
  <si>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</si>
  <si>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</si>
  <si>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</si>
  <si>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</si>
  <si>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</si>
  <si>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</si>
  <si>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</si>
  <si>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</si>
  <si>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</si>
  <si>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</si>
  <si>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</si>
  <si>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</si>
  <si>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</si>
  <si>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</si>
  <si>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</si>
  <si>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</si>
  <si>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</si>
  <si>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</si>
  <si>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</si>
  <si>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</si>
  <si>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</si>
  <si>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</si>
  <si>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</si>
  <si>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</si>
  <si>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</si>
  <si>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</si>
  <si>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</si>
  <si>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</si>
  <si>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</si>
  <si>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</si>
  <si>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</si>
  <si>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</si>
  <si>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</si>
  <si>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</si>
  <si>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</si>
  <si>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</si>
  <si>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</si>
  <si>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</si>
  <si>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</si>
  <si>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</si>
  <si>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</si>
  <si>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</si>
  <si>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</si>
  <si>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</si>
  <si>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</si>
  <si>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</si>
  <si>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</si>
  <si>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</si>
  <si>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</si>
  <si>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</si>
  <si>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</si>
  <si>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</si>
  <si>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</si>
  <si>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</si>
  <si>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</si>
  <si>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</si>
  <si>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</si>
  <si>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</si>
  <si>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</si>
  <si>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</si>
  <si>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</si>
  <si>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</si>
  <si>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</si>
  <si>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</si>
  <si>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</si>
  <si>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</si>
  <si>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</si>
  <si>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</si>
  <si>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</si>
  <si>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</si>
  <si>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</si>
  <si>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</si>
  <si>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</si>
  <si>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</si>
  <si>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</si>
  <si>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</si>
  <si>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</si>
  <si>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</si>
  <si>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</si>
  <si>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</si>
  <si>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</si>
  <si>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</si>
  <si>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</si>
  <si>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</si>
  <si>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</si>
  <si>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</si>
  <si>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</si>
  <si>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</si>
  <si>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</si>
  <si>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</si>
  <si>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</si>
  <si>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</si>
  <si>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</si>
  <si>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</si>
  <si>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</si>
  <si>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</si>
  <si>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</si>
  <si>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</si>
  <si>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</si>
  <si>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</si>
  <si>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</si>
  <si>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</si>
  <si>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</si>
  <si>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</si>
  <si>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</si>
  <si>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</si>
  <si>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</si>
  <si>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</si>
  <si>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</si>
  <si>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</si>
  <si>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</si>
  <si>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</si>
  <si>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</si>
  <si>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</si>
  <si>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</si>
  <si>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</si>
  <si>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</si>
  <si>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</si>
  <si>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</si>
  <si>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</si>
  <si>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</si>
  <si>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</si>
  <si>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</si>
  <si>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</si>
  <si>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</si>
  <si>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</si>
  <si>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</si>
  <si>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</si>
  <si>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</si>
  <si>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</si>
  <si>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</si>
  <si>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</si>
  <si>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</si>
  <si>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</si>
  <si>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</si>
  <si>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</si>
  <si>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</si>
  <si>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</si>
  <si>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</si>
  <si>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</si>
  <si>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</si>
  <si>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</si>
  <si>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</si>
  <si>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</si>
  <si>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</si>
  <si>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</si>
  <si>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</si>
  <si>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</si>
  <si>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</si>
  <si>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</si>
  <si>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</si>
  <si>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</si>
  <si>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</si>
  <si>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</si>
  <si>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</si>
  <si>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</si>
  <si>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</si>
  <si>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</si>
  <si>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</si>
  <si>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</si>
  <si>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</si>
  <si>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</si>
  <si>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</si>
  <si>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</si>
  <si>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</si>
  <si>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</si>
  <si>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</si>
  <si>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</si>
  <si>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</si>
  <si>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</si>
  <si>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</si>
  <si>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</si>
  <si>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</si>
  <si>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</si>
  <si>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</si>
  <si>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</si>
  <si>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</si>
  <si>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</si>
  <si>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</si>
  <si>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</si>
  <si>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</si>
  <si>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</si>
  <si>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</si>
  <si>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</si>
  <si>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</si>
  <si>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</si>
  <si>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</si>
  <si>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</si>
  <si>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</si>
  <si>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</si>
  <si>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</si>
  <si>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</si>
  <si>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</si>
  <si>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</si>
  <si>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</si>
  <si>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</si>
  <si>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</si>
  <si>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</si>
  <si>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</si>
  <si>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</si>
  <si>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</si>
  <si>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</si>
  <si>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</si>
  <si>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</si>
  <si>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</si>
  <si>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</si>
  <si>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</si>
  <si>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</si>
  <si>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</si>
  <si>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</si>
  <si>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</si>
  <si>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</si>
  <si>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</si>
  <si>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</si>
  <si>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</si>
  <si>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</si>
  <si>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</si>
  <si>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</si>
  <si>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</si>
  <si>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</si>
  <si>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</si>
  <si>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</si>
  <si>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</si>
  <si>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</si>
  <si>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</si>
  <si>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</si>
  <si>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</si>
  <si>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</si>
  <si>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</si>
  <si>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</si>
  <si>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</si>
  <si>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</si>
  <si>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</si>
  <si>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</si>
  <si>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</si>
  <si>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</si>
  <si>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</si>
  <si>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</si>
  <si>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</si>
  <si>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</si>
  <si>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</si>
  <si>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</si>
  <si>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</si>
  <si>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</si>
  <si>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</si>
  <si>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</si>
  <si>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</si>
  <si>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</si>
  <si>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</si>
  <si>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</si>
  <si>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</si>
  <si>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</si>
  <si>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</si>
  <si>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</si>
  <si>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</si>
  <si>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</si>
  <si>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</si>
  <si>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</si>
  <si>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</si>
  <si>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</si>
  <si>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</si>
  <si>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</si>
  <si>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</si>
  <si>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</si>
  <si>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</si>
  <si>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</si>
  <si>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</si>
  <si>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</si>
  <si>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</si>
  <si>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</si>
  <si>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</si>
  <si>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</si>
  <si>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</si>
  <si>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</si>
  <si>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</si>
  <si>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</si>
  <si>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</si>
  <si>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</si>
  <si>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</si>
  <si>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</si>
  <si>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</si>
  <si>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</si>
  <si>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</si>
  <si>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</si>
  <si>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</si>
  <si>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</si>
  <si>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</si>
  <si>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</si>
  <si>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</si>
  <si>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</si>
  <si>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</si>
  <si>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</si>
  <si>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</si>
  <si>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</si>
  <si>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</si>
  <si>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</si>
  <si>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</si>
  <si>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</si>
  <si>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</si>
  <si>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</si>
  <si>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</si>
  <si>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</si>
  <si>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</si>
  <si>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</si>
  <si>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</si>
  <si>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</si>
  <si>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</si>
  <si>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</si>
  <si>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</si>
  <si>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</si>
  <si>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</si>
  <si>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</si>
  <si>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</si>
  <si>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</si>
  <si>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</si>
  <si>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</si>
  <si>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</si>
  <si>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</si>
  <si>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</si>
  <si>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</si>
  <si>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</si>
  <si>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</si>
  <si>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</si>
  <si>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</si>
  <si>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</si>
  <si>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</si>
  <si>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</si>
  <si>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</si>
  <si>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</si>
  <si>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</si>
  <si>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</si>
  <si>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</si>
  <si>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</si>
  <si>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</si>
  <si>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</si>
  <si>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</si>
  <si>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</si>
  <si>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</si>
  <si>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</si>
  <si>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</si>
  <si>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</si>
  <si>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</si>
  <si>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</si>
  <si>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</si>
  <si>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</si>
  <si>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</si>
  <si>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</si>
  <si>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</si>
  <si>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</si>
  <si>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</si>
  <si>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</si>
  <si>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</si>
  <si>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</si>
  <si>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</si>
  <si>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</si>
  <si>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</si>
  <si>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</si>
  <si>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</si>
  <si>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</si>
  <si>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</si>
  <si>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</si>
  <si>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</si>
  <si>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</si>
  <si>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</si>
  <si>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</si>
  <si>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</si>
  <si>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</si>
  <si>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</si>
  <si>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</si>
  <si>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</si>
  <si>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</si>
  <si>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</si>
  <si>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</si>
  <si>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</si>
  <si>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</si>
  <si>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</si>
  <si>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</si>
  <si>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</si>
  <si>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</si>
  <si>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</si>
  <si>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</si>
  <si>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</si>
  <si>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</si>
  <si>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</si>
  <si>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</si>
  <si>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</si>
  <si>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</si>
  <si>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</si>
  <si>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</si>
  <si>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</si>
  <si>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</si>
  <si>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</si>
  <si>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</si>
  <si>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</si>
  <si>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</si>
  <si>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</si>
  <si>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</si>
  <si>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</si>
  <si>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</si>
  <si>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</si>
  <si>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</si>
  <si>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</si>
  <si>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</si>
  <si>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</si>
  <si>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</si>
  <si>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</si>
  <si>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</si>
  <si>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</si>
  <si>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</si>
  <si>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</si>
  <si>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</si>
  <si>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</si>
  <si>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</si>
  <si>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</si>
  <si>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</si>
  <si>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</si>
  <si>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</si>
  <si>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</si>
  <si>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</si>
  <si>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</si>
  <si>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</si>
  <si>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</si>
  <si>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</si>
  <si>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</si>
  <si>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</si>
  <si>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</si>
  <si>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</si>
  <si>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</si>
  <si>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</si>
  <si>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</si>
  <si>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</si>
  <si>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</si>
  <si>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</si>
  <si>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</si>
  <si>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</si>
  <si>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</si>
  <si>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</si>
  <si>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</si>
  <si>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</si>
  <si>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</si>
  <si>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</si>
  <si>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</si>
  <si>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</si>
  <si>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</si>
  <si>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</si>
  <si>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</si>
  <si>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</si>
  <si>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</si>
  <si>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</si>
  <si>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</si>
  <si>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</si>
  <si>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</si>
  <si>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</si>
  <si>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</si>
  <si>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</si>
  <si>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</si>
  <si>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</si>
  <si>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</si>
  <si>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</si>
  <si>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</si>
  <si>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</si>
  <si>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</si>
  <si>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</si>
  <si>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</si>
  <si>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</si>
  <si>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</si>
  <si>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</si>
  <si>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</si>
  <si>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</si>
  <si>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</si>
  <si>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</si>
  <si>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</si>
  <si>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</si>
  <si>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</si>
  <si>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</si>
  <si>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</si>
  <si>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</si>
  <si>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</si>
  <si>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</si>
  <si>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</si>
  <si>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</si>
  <si>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</si>
  <si>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</si>
  <si>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</si>
  <si>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</si>
  <si>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</si>
  <si>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</si>
  <si>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</si>
  <si>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</si>
  <si>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</si>
  <si>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</si>
  <si>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</si>
  <si>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</si>
  <si>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</si>
  <si>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</si>
  <si>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</si>
  <si>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</si>
  <si>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</si>
  <si>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</si>
  <si>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</si>
  <si>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</si>
  <si>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</si>
  <si>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</si>
  <si>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</si>
  <si>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</si>
  <si>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</si>
  <si>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</si>
  <si>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</si>
  <si>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</si>
  <si>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</si>
  <si>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</si>
  <si>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</si>
  <si>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</si>
  <si>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</si>
  <si>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</si>
  <si>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</si>
  <si>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</si>
  <si>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</si>
  <si>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</si>
  <si>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</si>
  <si>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</si>
  <si>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</si>
  <si>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</si>
  <si>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</si>
  <si>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</si>
  <si>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</si>
  <si>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</si>
  <si>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</si>
  <si>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</si>
  <si>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</si>
  <si>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</si>
  <si>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</si>
  <si>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</si>
  <si>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</si>
  <si>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</si>
  <si>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</si>
  <si>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</si>
  <si>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</si>
  <si>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</si>
  <si>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</si>
  <si>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</si>
  <si>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</si>
  <si>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</si>
  <si>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</si>
  <si>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</si>
  <si>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</si>
  <si>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</si>
  <si>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</si>
  <si>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</si>
  <si>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</si>
  <si>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</si>
  <si>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</si>
  <si>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</si>
  <si>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</si>
  <si>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</si>
  <si>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</si>
  <si>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</si>
  <si>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</si>
  <si>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</si>
  <si>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</si>
  <si>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</si>
  <si>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</si>
  <si>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</si>
  <si>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</si>
  <si>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</si>
  <si>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</si>
  <si>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</si>
  <si>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</si>
  <si>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</si>
  <si>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</si>
  <si>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</si>
  <si>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</si>
  <si>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</si>
  <si>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</si>
  <si>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</si>
  <si>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</si>
  <si>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</si>
  <si>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</si>
  <si>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</si>
  <si>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</si>
  <si>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</si>
  <si>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</si>
  <si>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</si>
  <si>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</si>
  <si>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</si>
  <si>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</si>
  <si>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</si>
  <si>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</si>
  <si>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</si>
  <si>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</si>
  <si>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</si>
  <si>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</si>
  <si>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</si>
  <si>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</si>
  <si>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</si>
  <si>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</si>
  <si>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</si>
  <si>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</si>
  <si>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</si>
  <si>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</si>
  <si>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</si>
  <si>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</si>
  <si>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</si>
  <si>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</si>
  <si>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</si>
  <si>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</si>
  <si>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</si>
  <si>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</si>
  <si>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</si>
  <si>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</si>
  <si>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</si>
  <si>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</si>
  <si>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</si>
  <si>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</si>
  <si>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</si>
  <si>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</si>
  <si>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</si>
  <si>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</si>
  <si>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</si>
  <si>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</si>
  <si>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</si>
  <si>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</si>
  <si>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</si>
  <si>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</si>
  <si>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</si>
  <si>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</si>
  <si>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</si>
  <si>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</si>
  <si>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</si>
  <si>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</si>
  <si>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</si>
  <si>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</si>
  <si>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</si>
  <si>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</si>
  <si>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</si>
  <si>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</si>
  <si>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</si>
  <si>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</si>
  <si>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</si>
  <si>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</si>
  <si>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</si>
  <si>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</si>
  <si>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</si>
  <si>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</si>
  <si>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</si>
  <si>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</si>
  <si>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</si>
  <si>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</si>
  <si>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</si>
  <si>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</si>
  <si>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</si>
  <si>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</si>
  <si>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</si>
  <si>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</si>
  <si>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</si>
  <si>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</si>
  <si>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</si>
  <si>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</si>
  <si>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</si>
  <si>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</si>
  <si>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</si>
  <si>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</si>
  <si>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</si>
  <si>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</si>
  <si>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</si>
  <si>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</si>
  <si>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</si>
  <si>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</si>
  <si>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</si>
  <si>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</si>
  <si>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</si>
  <si>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</si>
  <si>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</si>
  <si>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</si>
  <si>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</si>
  <si>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</si>
  <si>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</si>
  <si>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</si>
  <si>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</si>
  <si>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</si>
  <si>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</si>
  <si>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</si>
  <si>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</si>
  <si>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</si>
  <si>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</si>
  <si>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</si>
  <si>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</si>
  <si>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</si>
  <si>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</si>
  <si>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</si>
  <si>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</si>
  <si>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</si>
  <si>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</si>
  <si>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</si>
  <si>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</si>
  <si>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</si>
  <si>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</si>
  <si>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</si>
  <si>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</si>
  <si>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</si>
  <si>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</si>
  <si>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</si>
  <si>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</si>
  <si>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</si>
  <si>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</si>
  <si>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</si>
  <si>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</si>
  <si>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</si>
  <si>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</si>
  <si>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</si>
  <si>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</si>
  <si>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</si>
  <si>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</si>
  <si>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</si>
  <si>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</si>
  <si>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</si>
  <si>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</si>
  <si>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</si>
  <si>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</si>
  <si>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</si>
  <si>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</si>
  <si>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</si>
  <si>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</si>
  <si>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</si>
  <si>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</si>
  <si>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</si>
  <si>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</si>
  <si>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</si>
  <si>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</si>
  <si>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</si>
  <si>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</si>
  <si>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</si>
  <si>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</si>
  <si>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</si>
  <si>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</si>
  <si>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</si>
  <si>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</si>
  <si>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</si>
  <si>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</si>
  <si>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</si>
  <si>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</si>
  <si>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</si>
  <si>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</si>
  <si>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</si>
  <si>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</si>
  <si>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</si>
  <si>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</si>
  <si>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</si>
  <si>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</si>
  <si>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</si>
  <si>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</si>
  <si>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</si>
  <si>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</si>
  <si>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</si>
  <si>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</si>
  <si>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</si>
  <si>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</si>
  <si>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</si>
  <si>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</si>
  <si>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</si>
  <si>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</si>
  <si>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</si>
  <si>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</si>
  <si>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</si>
  <si>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</si>
  <si>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</si>
  <si>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</si>
  <si>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</si>
  <si>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</si>
  <si>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</si>
  <si>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</si>
  <si>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</si>
  <si>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</si>
  <si>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</si>
  <si>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</si>
  <si>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</si>
  <si>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</si>
  <si>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</si>
  <si>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</si>
  <si>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</si>
  <si>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</si>
  <si>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</si>
  <si>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</si>
  <si>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</si>
  <si>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</si>
  <si>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</si>
  <si>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</si>
  <si>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</si>
  <si>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</si>
  <si>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</si>
  <si>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</si>
  <si>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</si>
  <si>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</si>
  <si>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</si>
  <si>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</si>
  <si>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</si>
  <si>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</si>
  <si>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</si>
  <si>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</si>
  <si>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</si>
  <si>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</si>
  <si>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</si>
  <si>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</si>
  <si>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</si>
  <si>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</si>
  <si>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</si>
  <si>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</si>
  <si>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</si>
  <si>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</si>
  <si>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</si>
  <si>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</si>
  <si>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</si>
  <si>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</si>
  <si>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</si>
  <si>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</si>
  <si>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</si>
  <si>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</si>
  <si>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</si>
  <si>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</si>
  <si>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</si>
  <si>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</si>
  <si>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</si>
  <si>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</si>
  <si>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</si>
  <si>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</si>
  <si>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</si>
  <si>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</si>
  <si>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</si>
  <si>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</si>
  <si>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</si>
  <si>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</si>
  <si>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</si>
  <si>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</si>
  <si>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</si>
  <si>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</si>
  <si>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</si>
  <si>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</si>
  <si>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</si>
  <si>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</si>
  <si>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</si>
  <si>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</si>
  <si>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</si>
  <si>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</si>
  <si>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</si>
  <si>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</si>
  <si>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</si>
  <si>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</si>
  <si>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</si>
  <si>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</si>
  <si>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</si>
  <si>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</si>
  <si>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</si>
  <si>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</si>
  <si>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</si>
  <si>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</si>
  <si>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</si>
  <si>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</si>
  <si>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</si>
  <si>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</si>
  <si>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</si>
  <si>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</si>
  <si>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</si>
  <si>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</si>
  <si>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</si>
  <si>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</si>
  <si>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</si>
  <si>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</si>
  <si>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</si>
  <si>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</si>
  <si>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</si>
  <si>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</si>
  <si>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</si>
  <si>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</si>
  <si>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</si>
  <si>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</si>
  <si>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</si>
  <si>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</si>
  <si>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</si>
  <si>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</si>
  <si>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</si>
  <si>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</si>
  <si>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</si>
  <si>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</si>
  <si>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</si>
  <si>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</si>
  <si>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</si>
  <si>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</si>
  <si>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</si>
  <si>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</si>
  <si>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</si>
  <si>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</si>
  <si>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</si>
  <si>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</si>
  <si>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</si>
  <si>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</si>
  <si>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</si>
  <si>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</si>
  <si>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</si>
  <si>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</si>
  <si>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</si>
  <si>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</si>
  <si>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</si>
  <si>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</si>
  <si>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</si>
  <si>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</si>
  <si>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</si>
  <si>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</si>
  <si>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</si>
  <si>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</si>
  <si>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</si>
  <si>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</si>
  <si>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</si>
  <si>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</si>
  <si>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</si>
  <si>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</si>
  <si>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</si>
  <si>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</si>
  <si>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</si>
  <si>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</si>
  <si>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</si>
  <si>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</si>
  <si>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</si>
  <si>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</si>
  <si>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</si>
  <si>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</si>
  <si>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</si>
  <si>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</si>
  <si>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</si>
  <si>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</si>
  <si>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</si>
  <si>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</si>
  <si>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</si>
  <si>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</si>
  <si>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</si>
  <si>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</si>
  <si>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</si>
  <si>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</si>
  <si>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</si>
  <si>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</si>
  <si>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</si>
  <si>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</si>
  <si>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</si>
  <si>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</si>
  <si>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</si>
  <si>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</si>
  <si>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</si>
  <si>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</si>
  <si>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</si>
  <si>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</si>
  <si>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</si>
  <si>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</si>
  <si>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</si>
  <si>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</si>
  <si>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</si>
  <si>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</si>
  <si>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</si>
  <si>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</si>
  <si>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</si>
  <si>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</si>
  <si>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</si>
  <si>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</si>
  <si>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</si>
  <si>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</si>
  <si>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</si>
  <si>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</si>
  <si>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</si>
  <si>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</si>
  <si>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</si>
  <si>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</si>
  <si>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</si>
  <si>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</si>
  <si>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</si>
  <si>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</si>
  <si>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</si>
  <si>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</si>
  <si>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</si>
  <si>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</si>
  <si>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</si>
  <si>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</si>
  <si>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</si>
  <si>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</si>
  <si>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</si>
  <si>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</si>
  <si>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</si>
  <si>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</si>
  <si>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</si>
  <si>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</si>
  <si>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</si>
  <si>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</si>
  <si>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</si>
  <si>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</si>
  <si>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</si>
  <si>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</si>
  <si>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</si>
  <si>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</si>
  <si>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</si>
  <si>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</si>
  <si>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</si>
  <si>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</si>
  <si>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</si>
  <si>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</si>
  <si>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</si>
  <si>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</si>
  <si>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</si>
  <si>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</si>
  <si>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</si>
  <si>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</si>
  <si>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</si>
  <si>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</si>
  <si>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</si>
  <si>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</si>
  <si>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</si>
  <si>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</si>
  <si>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</si>
  <si>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</si>
  <si>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</si>
  <si>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</si>
  <si>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</si>
  <si>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</si>
  <si>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</si>
  <si>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</si>
  <si>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</si>
  <si>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</si>
  <si>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</si>
  <si>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</si>
  <si>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</si>
  <si>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</si>
  <si>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</si>
  <si>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</si>
  <si>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</si>
  <si>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</si>
  <si>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</si>
  <si>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</si>
  <si>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</si>
  <si>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</si>
  <si>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</si>
  <si>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</si>
  <si>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</si>
  <si>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</si>
  <si>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</si>
  <si>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</si>
  <si>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</si>
  <si>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</si>
  <si>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</si>
  <si>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</si>
  <si>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</si>
  <si>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</si>
  <si>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</si>
  <si>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</si>
  <si>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</si>
  <si>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</si>
  <si>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</si>
  <si>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</si>
  <si>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</si>
  <si>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</si>
  <si>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</si>
  <si>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</si>
  <si>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</si>
  <si>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</si>
  <si>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</si>
  <si>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</si>
  <si>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</si>
  <si>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</si>
  <si>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</si>
  <si>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</si>
  <si>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</si>
  <si>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</si>
  <si>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</si>
  <si>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</si>
  <si>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</si>
  <si>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</si>
  <si>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</si>
  <si>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</si>
  <si>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</si>
  <si>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</si>
  <si>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</si>
  <si>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</si>
  <si>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</si>
  <si>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</si>
  <si>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</si>
  <si>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</si>
  <si>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</si>
  <si>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</si>
  <si>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</si>
  <si>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</si>
  <si>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</si>
  <si>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</si>
  <si>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</si>
  <si>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</si>
  <si>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</si>
  <si>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</si>
  <si>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</si>
  <si>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</si>
  <si>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</si>
  <si>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</si>
  <si>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</si>
  <si>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</si>
  <si>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</si>
  <si>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</si>
  <si>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</si>
  <si>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</si>
  <si>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</si>
  <si>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</si>
  <si>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</si>
  <si>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</si>
  <si>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</si>
  <si>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</si>
  <si>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</si>
  <si>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</si>
  <si>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</si>
  <si>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</si>
  <si>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</si>
  <si>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</si>
  <si>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</si>
  <si>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</si>
  <si>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</si>
  <si>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</si>
  <si>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</si>
  <si>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</si>
  <si>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</si>
  <si>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</si>
  <si>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</si>
  <si>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</si>
  <si>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</si>
  <si>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</si>
  <si>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</si>
  <si>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</si>
  <si>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</si>
  <si>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</si>
  <si>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</si>
  <si>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</si>
  <si>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</si>
  <si>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</si>
  <si>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</si>
  <si>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</si>
  <si>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</si>
  <si>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</si>
  <si>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</si>
  <si>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</si>
  <si>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</si>
  <si>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</si>
  <si>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</si>
  <si>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</si>
  <si>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</si>
  <si>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</si>
  <si>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</si>
  <si>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</si>
  <si>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</si>
  <si>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</si>
  <si>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</si>
  <si>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</si>
  <si>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</si>
  <si>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</si>
  <si>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</si>
  <si>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</si>
  <si>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</si>
  <si>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</si>
  <si>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</si>
  <si>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</si>
  <si>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</si>
  <si>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</si>
  <si>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</si>
  <si>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</si>
  <si>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</si>
  <si>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</si>
  <si>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</si>
  <si>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</si>
  <si>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</si>
  <si>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</si>
  <si>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</si>
  <si>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</si>
  <si>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</si>
  <si>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</si>
  <si>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</si>
  <si>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</si>
  <si>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</si>
  <si>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</si>
  <si>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</si>
  <si>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</si>
  <si>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</si>
  <si>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</si>
  <si>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</si>
  <si>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</si>
  <si>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</si>
  <si>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</si>
  <si>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</si>
  <si>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</si>
  <si>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</si>
  <si>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</si>
  <si>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</si>
  <si>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</si>
  <si>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</si>
  <si>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</si>
  <si>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</si>
  <si>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</si>
  <si>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</si>
  <si>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</si>
  <si>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</si>
  <si>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</si>
  <si>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</si>
  <si>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</si>
  <si>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</si>
  <si>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</si>
  <si>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</si>
  <si>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</si>
  <si>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</si>
  <si>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</si>
  <si>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</si>
  <si>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</si>
  <si>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</si>
  <si>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</si>
  <si>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</si>
  <si>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</si>
  <si>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</si>
  <si>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</si>
  <si>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</si>
  <si>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</si>
  <si>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</si>
  <si>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</si>
  <si>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</si>
  <si>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</si>
  <si>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</si>
  <si>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</si>
  <si>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</si>
  <si>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</si>
  <si>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</si>
  <si>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</si>
  <si>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</si>
  <si>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</si>
  <si>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</si>
  <si>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</si>
  <si>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</si>
  <si>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</si>
  <si>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</si>
  <si>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</si>
  <si>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</si>
  <si>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</si>
  <si>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</si>
  <si>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</si>
  <si>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</si>
  <si>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</si>
  <si>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</si>
  <si>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</si>
  <si>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</si>
  <si>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</si>
  <si>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</si>
  <si>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</si>
  <si>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</si>
  <si>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</si>
  <si>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</si>
  <si>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</si>
  <si>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</si>
  <si>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</si>
  <si>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</si>
  <si>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</si>
  <si>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</si>
  <si>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</si>
  <si>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</si>
  <si>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</si>
  <si>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</si>
  <si>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</si>
  <si>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</si>
  <si>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</si>
  <si>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</si>
  <si>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</si>
  <si>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</si>
  <si>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</si>
  <si>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</si>
  <si>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</si>
  <si>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</si>
  <si>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</si>
  <si>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</si>
  <si>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</si>
  <si>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</si>
  <si>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</si>
  <si>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</si>
  <si>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</si>
  <si>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</si>
  <si>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</si>
  <si>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</si>
  <si>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</si>
  <si>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</si>
  <si>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</si>
  <si>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</si>
  <si>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</si>
  <si>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</si>
  <si>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</si>
  <si>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</si>
  <si>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</si>
  <si>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</si>
  <si>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</si>
  <si>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</si>
  <si>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</si>
  <si>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</si>
  <si>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</si>
  <si>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</si>
  <si>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</si>
  <si>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</si>
  <si>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</si>
  <si>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</si>
  <si>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</si>
  <si>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</si>
  <si>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</si>
  <si>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</si>
  <si>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</si>
  <si>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</si>
  <si>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</si>
  <si>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</si>
  <si>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</si>
  <si>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</si>
  <si>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</si>
  <si>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</si>
  <si>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</si>
  <si>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</si>
  <si>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</si>
  <si>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</si>
  <si>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</si>
  <si>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</si>
  <si>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</si>
  <si>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</si>
  <si>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</si>
  <si>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</si>
  <si>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</si>
  <si>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</si>
  <si>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</si>
  <si>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</si>
  <si>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</si>
  <si>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</si>
  <si>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</si>
  <si>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</si>
  <si>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</si>
  <si>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</si>
  <si>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</si>
  <si>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</si>
  <si>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</si>
  <si>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</si>
  <si>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</si>
  <si>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</si>
  <si>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</si>
  <si>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</si>
  <si>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</si>
  <si>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</si>
  <si>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</si>
  <si>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</si>
  <si>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</si>
  <si>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</si>
  <si>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</si>
  <si>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</si>
  <si>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</si>
  <si>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</si>
  <si>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</si>
  <si>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</si>
  <si>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</si>
  <si>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</si>
  <si>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</si>
  <si>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</si>
  <si>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</si>
  <si>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</si>
  <si>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</si>
  <si>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</si>
  <si>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</si>
  <si>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</si>
  <si>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</si>
  <si>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</si>
  <si>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</si>
  <si>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</si>
  <si>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</si>
  <si>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</si>
  <si>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</si>
  <si>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</si>
  <si>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</si>
  <si>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</si>
  <si>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</si>
  <si>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</si>
  <si>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</si>
  <si>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</si>
  <si>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</si>
  <si>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</si>
  <si>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</si>
  <si>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</si>
  <si>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</si>
  <si>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</si>
  <si>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</si>
  <si>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</si>
  <si>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</si>
  <si>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</si>
  <si>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</si>
  <si>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</si>
  <si>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</si>
  <si>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</si>
  <si>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</si>
  <si>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</si>
  <si>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</si>
  <si>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</si>
  <si>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</si>
  <si>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</si>
  <si>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</si>
  <si>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</si>
  <si>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</si>
  <si>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</si>
  <si>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</si>
  <si>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</si>
  <si>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</si>
  <si>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</si>
  <si>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</si>
  <si>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</si>
  <si>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</si>
  <si>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</si>
  <si>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</si>
  <si>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</si>
  <si>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</si>
  <si>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</si>
  <si>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</si>
  <si>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</si>
  <si>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</si>
  <si>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</si>
  <si>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</si>
  <si>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</si>
  <si>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</si>
  <si>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</si>
  <si>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</si>
  <si>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</si>
  <si>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</si>
  <si>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</si>
  <si>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</si>
  <si>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</si>
  <si>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</si>
  <si>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</si>
  <si>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</si>
  <si>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</si>
  <si>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</si>
  <si>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</si>
  <si>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</si>
  <si>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</si>
  <si>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</si>
  <si>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</si>
  <si>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</si>
  <si>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</si>
  <si>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</si>
  <si>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</si>
  <si>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</si>
  <si>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</si>
  <si>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</si>
  <si>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</si>
  <si>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</si>
  <si>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</si>
  <si>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</si>
  <si>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</si>
  <si>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</si>
  <si>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</si>
  <si>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</si>
  <si>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</si>
  <si>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</si>
  <si>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</si>
  <si>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</si>
  <si>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</si>
  <si>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</si>
  <si>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</si>
  <si>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</si>
  <si>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</si>
  <si>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</si>
  <si>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</si>
  <si>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</si>
  <si>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</si>
  <si>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</si>
  <si>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</si>
  <si>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</si>
  <si>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</si>
  <si>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</si>
  <si>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</si>
  <si>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</si>
  <si>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</si>
  <si>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</si>
  <si>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</si>
  <si>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</si>
  <si>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</si>
  <si>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</si>
  <si>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</si>
  <si>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</si>
  <si>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</si>
  <si>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</si>
  <si>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</si>
  <si>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</si>
  <si>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</si>
  <si>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</si>
  <si>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</si>
  <si>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</si>
  <si>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</si>
  <si>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</si>
  <si>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</si>
  <si>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</si>
  <si>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</si>
  <si>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</si>
  <si>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</si>
  <si>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</si>
  <si>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</si>
  <si>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</si>
  <si>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</si>
  <si>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</si>
  <si>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</si>
  <si>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</si>
  <si>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</si>
  <si>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</si>
  <si>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</si>
  <si>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</si>
  <si>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</si>
  <si>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</si>
  <si>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</si>
  <si>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</si>
  <si>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</si>
  <si>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</si>
  <si>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</si>
  <si>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</si>
  <si>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</si>
  <si>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</si>
  <si>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</si>
  <si>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</si>
  <si>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</si>
  <si>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</si>
  <si>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</si>
  <si>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</si>
  <si>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</si>
  <si>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</si>
  <si>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</si>
  <si>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</si>
  <si>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</si>
  <si>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</si>
  <si>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</si>
  <si>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</si>
  <si>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</si>
  <si>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</si>
  <si>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</si>
  <si>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</si>
  <si>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</si>
  <si>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</si>
  <si>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</si>
  <si>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</si>
  <si>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</si>
  <si>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</si>
  <si>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</si>
  <si>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</si>
  <si>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</si>
  <si>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</si>
  <si>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</si>
  <si>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</si>
  <si>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</si>
  <si>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</si>
  <si>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</si>
  <si>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</si>
  <si>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</si>
  <si>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</si>
  <si>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</si>
  <si>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</si>
  <si>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</si>
  <si>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</si>
  <si>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</si>
  <si>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</si>
  <si>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</si>
  <si>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</si>
  <si>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</si>
  <si>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</si>
  <si>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</si>
  <si>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</si>
  <si>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</si>
  <si>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</si>
  <si>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</si>
  <si>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</si>
  <si>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</si>
  <si>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</si>
  <si>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</si>
  <si>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</si>
  <si>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</si>
  <si>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</si>
  <si>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</si>
  <si>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</si>
  <si>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</si>
  <si>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</si>
  <si>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</si>
  <si>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</si>
  <si>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</si>
  <si>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</si>
  <si>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</si>
  <si>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</si>
  <si>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</si>
  <si>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</si>
  <si>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</si>
  <si>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</si>
  <si>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</si>
  <si>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</si>
  <si>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</si>
  <si>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</si>
  <si>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</si>
  <si>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</si>
  <si>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</si>
  <si>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</si>
  <si>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</si>
  <si>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</si>
  <si>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</si>
  <si>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</si>
  <si>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</si>
  <si>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</si>
  <si>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</si>
  <si>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</si>
  <si>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</si>
  <si>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</si>
  <si>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</si>
  <si>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</si>
  <si>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</si>
  <si>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</si>
  <si>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</si>
  <si>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</si>
  <si>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</si>
  <si>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</si>
  <si>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</si>
  <si>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</si>
  <si>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</si>
  <si>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</si>
  <si>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</si>
  <si>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</si>
  <si>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</si>
  <si>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</si>
  <si>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</si>
  <si>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</si>
  <si>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</si>
  <si>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</si>
  <si>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</si>
  <si>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</si>
  <si>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</si>
  <si>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</si>
  <si>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</si>
  <si>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</si>
  <si>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</si>
  <si>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</si>
  <si>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</si>
  <si>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</si>
  <si>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</si>
  <si>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</si>
  <si>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</si>
  <si>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</si>
  <si>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</si>
  <si>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</si>
  <si>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</si>
  <si>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</si>
  <si>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</si>
  <si>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</si>
  <si>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</si>
  <si>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</si>
  <si>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</si>
  <si>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</si>
  <si>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</si>
  <si>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</si>
  <si>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</si>
  <si>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</si>
  <si>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</si>
  <si>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</si>
  <si>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</si>
  <si>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</si>
  <si>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</si>
  <si>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</si>
  <si>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</si>
  <si>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</si>
  <si>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</si>
  <si>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</si>
  <si>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</si>
  <si>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</si>
  <si>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</si>
  <si>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</si>
  <si>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</si>
  <si>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</si>
  <si>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</si>
  <si>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</si>
  <si>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</si>
  <si>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</si>
  <si>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</si>
  <si>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</si>
  <si>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</si>
  <si>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</si>
  <si>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</si>
  <si>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</si>
  <si>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</si>
  <si>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</si>
  <si>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</si>
  <si>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</si>
  <si>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</si>
  <si>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</si>
  <si>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</si>
  <si>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</si>
  <si>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</si>
  <si>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</si>
  <si>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</si>
  <si>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</si>
  <si>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</si>
  <si>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</si>
  <si>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</si>
  <si>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</si>
  <si>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</si>
  <si>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</si>
  <si>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</si>
  <si>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</si>
  <si>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</si>
  <si>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</si>
  <si>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</si>
  <si>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</si>
  <si>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</si>
  <si>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</si>
  <si>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</si>
  <si>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</si>
  <si>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</si>
  <si>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</si>
  <si>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</si>
  <si>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</si>
  <si>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</si>
  <si>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</si>
  <si>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</si>
  <si>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</si>
  <si>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</si>
  <si>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</si>
  <si>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</si>
  <si>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</si>
  <si>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</si>
  <si>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</si>
  <si>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</si>
  <si>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</si>
  <si>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</si>
  <si>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</si>
  <si>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</si>
  <si>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</si>
  <si>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</si>
  <si>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</si>
  <si>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</si>
  <si>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</si>
  <si>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</si>
  <si>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</si>
  <si>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</si>
  <si>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</si>
  <si>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</si>
  <si>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</si>
  <si>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</si>
  <si>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</si>
  <si>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</si>
  <si>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</si>
  <si>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</si>
  <si>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</si>
  <si>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</si>
  <si>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</si>
  <si>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</si>
  <si>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</si>
  <si>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</si>
  <si>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</si>
  <si>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</si>
  <si>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</si>
  <si>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</si>
  <si>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</si>
  <si>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</si>
  <si>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</si>
  <si>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</si>
  <si>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</si>
  <si>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</si>
  <si>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</si>
  <si>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</si>
  <si>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</si>
  <si>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</si>
  <si>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</si>
  <si>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</si>
  <si>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</si>
  <si>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</si>
  <si>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</si>
  <si>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</si>
  <si>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</si>
  <si>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</si>
  <si>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</si>
  <si>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</si>
  <si>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</si>
  <si>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</si>
  <si>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</si>
  <si>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</si>
  <si>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</si>
  <si>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</si>
  <si>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</si>
  <si>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</si>
  <si>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</si>
  <si>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</si>
  <si>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</si>
  <si>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</si>
  <si>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</si>
  <si>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</si>
  <si>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</si>
  <si>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</si>
  <si>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</si>
  <si>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</si>
  <si>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</si>
  <si>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</si>
  <si>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</si>
  <si>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</si>
  <si>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</si>
  <si>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</si>
  <si>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</si>
  <si>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</si>
  <si>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</si>
  <si>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</si>
  <si>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</si>
  <si>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</si>
  <si>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</si>
  <si>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</si>
  <si>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</si>
  <si>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</si>
  <si>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</si>
  <si>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</si>
  <si>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</si>
  <si>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</si>
  <si>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</si>
  <si>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</si>
  <si>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</si>
  <si>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</si>
  <si>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</si>
  <si>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</si>
  <si>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</si>
  <si>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</si>
  <si>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</si>
  <si>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</si>
  <si>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</si>
  <si>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</si>
  <si>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</si>
  <si>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</si>
  <si>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</si>
  <si>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</si>
  <si>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</si>
  <si>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</si>
  <si>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</si>
  <si>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</si>
  <si>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</si>
  <si>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</si>
  <si>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</si>
  <si>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</si>
  <si>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</si>
  <si>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</si>
  <si>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</si>
  <si>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</si>
  <si>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</si>
  <si>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</si>
  <si>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</si>
  <si>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</si>
  <si>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</si>
  <si>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</si>
  <si>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</si>
  <si>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</si>
  <si>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</si>
  <si>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</si>
  <si>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</si>
  <si>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</si>
  <si>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</si>
  <si>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</si>
  <si>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</si>
  <si>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</si>
  <si>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</si>
  <si>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</si>
  <si>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</si>
  <si>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</si>
  <si>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</si>
  <si>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</si>
  <si>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</si>
  <si>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</si>
  <si>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</si>
  <si>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</si>
  <si>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</si>
  <si>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</si>
  <si>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</si>
  <si>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</si>
  <si>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</si>
  <si>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</si>
  <si>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</si>
  <si>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</si>
  <si>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</si>
  <si>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</si>
  <si>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</si>
  <si>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</si>
  <si>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</si>
  <si>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</si>
  <si>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</si>
  <si>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</si>
  <si>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</si>
  <si>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</si>
  <si>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</si>
  <si>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</si>
  <si>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</si>
  <si>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</si>
  <si>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</si>
  <si>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</si>
  <si>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</si>
  <si>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</si>
  <si>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</si>
  <si>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</si>
  <si>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</si>
  <si>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</si>
  <si>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</si>
  <si>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</si>
  <si>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</si>
  <si>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</si>
  <si>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</si>
  <si>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</si>
  <si>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</si>
  <si>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</si>
  <si>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</si>
  <si>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</si>
  <si>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</si>
  <si>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</si>
  <si>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</si>
  <si>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</si>
  <si>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</si>
  <si>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</si>
  <si>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</si>
  <si>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</si>
  <si>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</si>
  <si>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</si>
  <si>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</si>
  <si>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</si>
  <si>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</si>
  <si>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</si>
  <si>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</si>
  <si>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</si>
  <si>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</si>
  <si>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</si>
  <si>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</si>
  <si>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</si>
  <si>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</si>
  <si>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</si>
  <si>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</si>
  <si>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</si>
  <si>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</si>
  <si>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</si>
  <si>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</si>
  <si>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</si>
  <si>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</si>
  <si>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</si>
  <si>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</si>
  <si>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</si>
  <si>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</si>
  <si>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</si>
  <si>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</si>
  <si>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</si>
  <si>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</si>
  <si>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</si>
  <si>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</si>
  <si>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</si>
  <si>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</si>
  <si>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</si>
  <si>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</si>
  <si>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</si>
  <si>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</si>
  <si>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</si>
  <si>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</si>
  <si>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</si>
  <si>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</si>
  <si>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</si>
  <si>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</si>
  <si>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</si>
  <si>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</si>
  <si>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</si>
  <si>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</si>
  <si>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</si>
  <si>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</si>
  <si>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</si>
  <si>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</si>
  <si>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</si>
  <si>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</si>
  <si>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</si>
  <si>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</si>
  <si>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</si>
  <si>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</si>
  <si>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</si>
  <si>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</si>
  <si>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</si>
  <si>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</si>
  <si>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</si>
  <si>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</si>
  <si>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</si>
  <si>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</si>
  <si>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</si>
  <si>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</si>
  <si>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</si>
  <si>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</si>
  <si>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</si>
  <si>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</si>
  <si>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</si>
  <si>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</si>
  <si>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</si>
  <si>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</si>
  <si>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</si>
  <si>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</si>
  <si>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</si>
  <si>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</si>
  <si>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</si>
  <si>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</si>
  <si>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</si>
  <si>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</si>
  <si>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</si>
  <si>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</si>
  <si>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</si>
  <si>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</si>
  <si>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</si>
  <si>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</si>
  <si>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</si>
  <si>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</si>
  <si>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</si>
  <si>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</si>
  <si>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</si>
  <si>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</si>
  <si>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</si>
  <si>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</si>
  <si>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</si>
  <si>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</si>
  <si>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</si>
  <si>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</si>
  <si>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</si>
  <si>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</si>
  <si>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</si>
  <si>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</si>
  <si>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</si>
  <si>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</si>
  <si>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</si>
  <si>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</si>
  <si>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</si>
  <si>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</si>
  <si>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</si>
  <si>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</si>
  <si>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</si>
  <si>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</si>
  <si>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</si>
  <si>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</si>
  <si>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</si>
  <si>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</si>
  <si>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</si>
  <si>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</si>
  <si>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</si>
  <si>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</si>
  <si>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</si>
  <si>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</si>
  <si>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</si>
  <si>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</si>
  <si>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</si>
  <si>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</si>
  <si>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</si>
  <si>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</si>
  <si>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</si>
  <si>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</si>
  <si>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</si>
  <si>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</si>
  <si>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</si>
  <si>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</si>
  <si>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</si>
  <si>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</si>
  <si>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</si>
  <si>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</si>
  <si>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</si>
  <si>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</si>
  <si>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</si>
  <si>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</si>
  <si>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</si>
  <si>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</si>
  <si>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</si>
  <si>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</si>
  <si>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</si>
  <si>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</si>
  <si>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</si>
  <si>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</si>
  <si>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</si>
  <si>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</si>
  <si>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</si>
  <si>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</si>
  <si>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</si>
  <si>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</si>
  <si>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</si>
  <si>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</si>
  <si>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</si>
  <si>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</si>
  <si>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</si>
  <si>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</si>
  <si>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</si>
  <si>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</si>
  <si>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</si>
  <si>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</si>
  <si>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</si>
  <si>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</si>
  <si>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</si>
  <si>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</si>
  <si>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</si>
  <si>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</si>
  <si>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</si>
  <si>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</si>
  <si>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</si>
  <si>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</si>
  <si>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</si>
  <si>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</si>
  <si>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</si>
  <si>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</si>
  <si>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</si>
  <si>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</si>
  <si>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</si>
  <si>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</si>
  <si>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</si>
  <si>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</si>
  <si>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</si>
  <si>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</si>
  <si>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</si>
  <si>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</si>
  <si>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</si>
  <si>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</si>
  <si>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</si>
  <si>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</si>
  <si>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</si>
  <si>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</si>
  <si>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</si>
  <si>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</si>
  <si>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</si>
  <si>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</si>
  <si>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</si>
  <si>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</si>
  <si>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</si>
  <si>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</si>
  <si>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</si>
  <si>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</si>
  <si>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</si>
  <si>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</si>
  <si>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</si>
  <si>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</si>
  <si>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</si>
  <si>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</si>
  <si>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</si>
  <si>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</si>
  <si>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</si>
  <si>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</si>
  <si>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</si>
  <si>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</si>
  <si>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</si>
  <si>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</si>
  <si>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</si>
  <si>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</si>
  <si>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</si>
  <si>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</si>
  <si>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</si>
  <si>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</si>
  <si>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</si>
  <si>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</si>
  <si>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</si>
  <si>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</si>
  <si>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</si>
  <si>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</si>
  <si>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</si>
  <si>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</si>
  <si>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</si>
  <si>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</si>
  <si>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</si>
  <si>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</si>
  <si>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</si>
  <si>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</si>
  <si>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</si>
  <si>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</si>
  <si>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</si>
  <si>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</si>
  <si>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</si>
  <si>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</si>
  <si>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</si>
  <si>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</si>
  <si>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</si>
  <si>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</si>
  <si>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</si>
  <si>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</si>
  <si>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</si>
  <si>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</si>
  <si>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</si>
  <si>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</si>
  <si>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</si>
  <si>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</si>
  <si>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</si>
  <si>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</si>
  <si>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</si>
  <si>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</si>
  <si>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</si>
  <si>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</si>
  <si>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</si>
  <si>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</si>
  <si>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</si>
  <si>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</si>
  <si>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</si>
  <si>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</si>
  <si>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</si>
  <si>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</si>
  <si>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</si>
  <si>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</si>
  <si>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</si>
  <si>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</si>
  <si>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</si>
  <si>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</si>
  <si>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</si>
  <si>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</si>
  <si>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</si>
  <si>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</si>
  <si>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</si>
  <si>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</si>
  <si>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</si>
  <si>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</si>
  <si>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</si>
  <si>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</si>
  <si>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</si>
  <si>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</si>
  <si>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</si>
  <si>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</si>
  <si>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</si>
  <si>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</si>
  <si>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</si>
  <si>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</si>
  <si>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</si>
  <si>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</si>
  <si>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</si>
  <si>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</si>
  <si>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</si>
  <si>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</si>
  <si>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</si>
  <si>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</si>
  <si>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</si>
  <si>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</si>
  <si>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</si>
  <si>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</si>
  <si>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</si>
  <si>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</si>
  <si>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</si>
  <si>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</si>
  <si>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</si>
  <si>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</si>
  <si>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</si>
  <si>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</si>
  <si>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</si>
  <si>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</si>
  <si>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</si>
  <si>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</si>
  <si>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</si>
  <si>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</si>
  <si>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</si>
  <si>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</si>
  <si>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</si>
  <si>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</si>
  <si>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</si>
  <si>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</si>
  <si>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</si>
  <si>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</si>
  <si>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</si>
  <si>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</si>
  <si>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</si>
  <si>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</si>
  <si>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</si>
  <si>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</si>
  <si>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</si>
  <si>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</si>
  <si>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</si>
  <si>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</si>
  <si>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</si>
  <si>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</si>
  <si>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</si>
  <si>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</si>
  <si>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</si>
  <si>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</si>
  <si>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</si>
  <si>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</si>
  <si>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</si>
  <si>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</si>
  <si>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</si>
  <si>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</si>
  <si>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</si>
  <si>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</si>
  <si>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</si>
  <si>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</si>
  <si>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</si>
  <si>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</si>
  <si>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</si>
  <si>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</si>
  <si>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</si>
  <si>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</si>
  <si>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</si>
  <si>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</si>
  <si>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</si>
  <si>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</si>
  <si>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</si>
  <si>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</si>
  <si>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</si>
  <si>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</si>
  <si>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</si>
  <si>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</si>
  <si>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</si>
  <si>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</si>
  <si>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</si>
  <si>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</si>
  <si>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</si>
  <si>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</si>
  <si>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</si>
  <si>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</si>
  <si>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</si>
  <si>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</si>
  <si>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</si>
  <si>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</si>
  <si>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</si>
  <si>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</si>
  <si>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</si>
  <si>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</si>
  <si>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</si>
  <si>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</si>
  <si>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</si>
  <si>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</si>
  <si>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</si>
  <si>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</si>
  <si>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</si>
  <si>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</si>
  <si>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</si>
  <si>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</si>
  <si>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</si>
  <si>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</si>
  <si>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</si>
  <si>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</si>
  <si>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</si>
  <si>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</si>
  <si>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</si>
  <si>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</si>
  <si>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</si>
  <si>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</si>
  <si>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</si>
  <si>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</si>
  <si>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</si>
  <si>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</si>
  <si>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</si>
  <si>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</si>
  <si>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</si>
  <si>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</si>
  <si>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</si>
  <si>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</si>
  <si>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</si>
  <si>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</si>
  <si>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</si>
  <si>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</si>
  <si>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</si>
  <si>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</si>
  <si>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</si>
  <si>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</si>
  <si>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</si>
  <si>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</si>
  <si>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</si>
  <si>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</si>
  <si>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</si>
  <si>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</si>
  <si>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</si>
  <si>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</si>
  <si>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</si>
  <si>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</si>
  <si>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</si>
  <si>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</si>
  <si>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</si>
  <si>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</si>
  <si>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</si>
  <si>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</si>
  <si>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</si>
  <si>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</si>
  <si>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</si>
  <si>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</si>
  <si>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</si>
  <si>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</si>
  <si>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</si>
  <si>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</si>
  <si>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</si>
  <si>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</si>
  <si>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</si>
  <si>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</si>
  <si>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</si>
  <si>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</si>
  <si>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</si>
  <si>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</si>
  <si>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</si>
  <si>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</si>
  <si>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</si>
  <si>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</si>
  <si>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</si>
  <si>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</si>
  <si>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</si>
  <si>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</si>
  <si>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</si>
  <si>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</si>
  <si>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</si>
  <si>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</si>
  <si>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</si>
  <si>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</si>
  <si>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</si>
  <si>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</si>
  <si>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</si>
  <si>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</si>
  <si>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</si>
  <si>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</si>
  <si>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</si>
  <si>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</si>
  <si>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</si>
  <si>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</si>
  <si>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</si>
  <si>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</si>
  <si>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</si>
  <si>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</si>
  <si>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</si>
  <si>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</si>
  <si>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</si>
  <si>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</si>
  <si>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</si>
  <si>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</si>
  <si>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</si>
  <si>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</si>
  <si>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</si>
  <si>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</si>
  <si>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</si>
  <si>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</si>
  <si>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</si>
  <si>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</si>
  <si>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</si>
  <si>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</si>
  <si>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</si>
  <si>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</si>
  <si>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</si>
  <si>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</si>
  <si>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</si>
  <si>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</si>
  <si>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</si>
  <si>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</si>
  <si>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</si>
  <si>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</si>
  <si>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</si>
  <si>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</si>
  <si>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</si>
  <si>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</si>
  <si>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</si>
  <si>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</si>
  <si>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</si>
  <si>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</si>
  <si>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</si>
  <si>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</si>
  <si>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</si>
  <si>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</si>
  <si>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</si>
  <si>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</si>
  <si>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</si>
  <si>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</si>
  <si>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</si>
  <si>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</si>
  <si>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</si>
  <si>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</si>
  <si>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</si>
  <si>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</si>
  <si>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</si>
  <si>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</si>
  <si>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</si>
  <si>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</si>
  <si>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</si>
  <si>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</si>
  <si>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</si>
  <si>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</si>
  <si>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</si>
  <si>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</si>
  <si>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</si>
  <si>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</si>
  <si>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</si>
  <si>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</si>
  <si>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</si>
  <si>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</si>
  <si>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</si>
  <si>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</si>
  <si>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</si>
  <si>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</si>
  <si>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</si>
  <si>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</si>
  <si>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</si>
  <si>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</si>
  <si>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</si>
  <si>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</si>
  <si>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</si>
  <si>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</si>
  <si>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</si>
  <si>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</si>
  <si>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</si>
  <si>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</si>
  <si>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</si>
  <si>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</si>
  <si>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</si>
  <si>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</si>
  <si>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</si>
  <si>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</si>
  <si>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</si>
  <si>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</si>
  <si>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</si>
  <si>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</si>
  <si>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</si>
  <si>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</si>
  <si>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</si>
  <si>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</si>
  <si>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</si>
  <si>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</si>
  <si>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</si>
  <si>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</si>
  <si>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</si>
  <si>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</si>
  <si>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</si>
  <si>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</si>
  <si>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</si>
  <si>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</si>
  <si>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</si>
  <si>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</si>
  <si>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</si>
  <si>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</si>
  <si>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</si>
  <si>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</si>
  <si>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</si>
  <si>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</si>
  <si>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</si>
  <si>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</si>
  <si>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</si>
  <si>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</si>
  <si>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</si>
  <si>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</si>
  <si>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</si>
  <si>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</si>
  <si>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</si>
  <si>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</si>
  <si>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</si>
  <si>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</si>
  <si>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</si>
  <si>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</si>
  <si>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</si>
  <si>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</si>
  <si>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</si>
  <si>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</si>
  <si>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</si>
  <si>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</si>
  <si>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</si>
  <si>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</si>
  <si>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</si>
  <si>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</si>
  <si>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</si>
  <si>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</si>
  <si>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</si>
  <si>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</si>
  <si>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</si>
  <si>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</si>
  <si>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</si>
  <si>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</si>
  <si>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</si>
  <si>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</si>
  <si>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</si>
  <si>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</si>
  <si>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</si>
  <si>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</si>
  <si>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</si>
  <si>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</si>
  <si>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</si>
  <si>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</si>
  <si>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</si>
  <si>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</si>
  <si>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</si>
  <si>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</si>
  <si>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</si>
  <si>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</si>
  <si>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</si>
  <si>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</si>
  <si>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</si>
  <si>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</si>
  <si>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</si>
  <si>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</si>
  <si>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</si>
  <si>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</si>
  <si>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</si>
  <si>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</si>
  <si>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</si>
  <si>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</si>
  <si>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</si>
  <si>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</si>
  <si>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</si>
  <si>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</si>
  <si>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</si>
  <si>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</si>
  <si>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</si>
  <si>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</si>
  <si>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</si>
  <si>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</si>
  <si>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</si>
  <si>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</si>
  <si>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</si>
  <si>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</si>
  <si>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</si>
  <si>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</si>
  <si>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</si>
  <si>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</si>
  <si>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</si>
  <si>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</si>
  <si>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</si>
  <si>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</si>
  <si>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</si>
  <si>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</si>
  <si>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</si>
  <si>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</si>
  <si>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</si>
  <si>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</si>
  <si>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</si>
  <si>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</si>
  <si>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</si>
  <si>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</si>
  <si>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</si>
  <si>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</si>
  <si>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</si>
  <si>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</si>
  <si>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</si>
  <si>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</si>
  <si>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</si>
  <si>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</si>
  <si>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</si>
  <si>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</si>
  <si>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</si>
  <si>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</si>
  <si>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</si>
  <si>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</si>
  <si>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</si>
  <si>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</si>
  <si>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</si>
  <si>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</si>
  <si>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</si>
  <si>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</si>
  <si>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</si>
  <si>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</si>
  <si>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</si>
  <si>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</si>
  <si>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</si>
  <si>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</si>
  <si>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</si>
  <si>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</si>
  <si>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</si>
  <si>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</si>
  <si>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</si>
  <si>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</si>
  <si>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</si>
  <si>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</si>
  <si>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</si>
  <si>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</si>
  <si>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</si>
  <si>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</si>
  <si>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</si>
  <si>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</si>
  <si>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</si>
  <si>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</si>
  <si>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</si>
  <si>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</si>
  <si>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</si>
  <si>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</si>
  <si>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</si>
  <si>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</si>
  <si>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</si>
  <si>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</si>
  <si>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</si>
  <si>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</si>
  <si>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</si>
  <si>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</si>
  <si>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</si>
  <si>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</si>
  <si>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</si>
  <si>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</si>
  <si>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</si>
  <si>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</si>
  <si>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</si>
  <si>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</si>
  <si>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</si>
  <si>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</si>
  <si>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</si>
  <si>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</si>
  <si>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</si>
  <si>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</si>
  <si>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</si>
  <si>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</si>
  <si>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</si>
  <si>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</si>
  <si>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</si>
  <si>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</si>
  <si>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</si>
  <si>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</si>
  <si>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</si>
  <si>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</si>
  <si>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</si>
  <si>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</si>
  <si>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</si>
  <si>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</si>
  <si>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</si>
  <si>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</si>
  <si>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</si>
  <si>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</si>
  <si>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</si>
  <si>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</si>
  <si>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</si>
  <si>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</si>
  <si>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</si>
  <si>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</si>
  <si>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</si>
  <si>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</si>
  <si>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</si>
  <si>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</si>
  <si>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</si>
  <si>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</si>
  <si>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</si>
  <si>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</si>
  <si>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</si>
  <si>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</si>
  <si>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</si>
  <si>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</si>
  <si>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</si>
  <si>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</si>
  <si>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</si>
  <si>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</si>
  <si>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</si>
  <si>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</si>
  <si>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</si>
  <si>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</si>
  <si>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</si>
  <si>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</si>
  <si>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</si>
  <si>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</si>
  <si>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</si>
  <si>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</si>
  <si>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</si>
  <si>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</si>
  <si>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</si>
  <si>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</si>
  <si>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</si>
  <si>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</si>
  <si>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</si>
  <si>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</si>
  <si>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</si>
  <si>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</si>
  <si>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</si>
  <si>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</si>
  <si>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</si>
  <si>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</si>
  <si>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</si>
  <si>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</si>
  <si>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</si>
  <si>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</si>
  <si>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</si>
  <si>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</si>
  <si>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</si>
  <si>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</si>
  <si>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</si>
  <si>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</si>
  <si>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</si>
  <si>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</si>
  <si>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</si>
  <si>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</si>
  <si>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</si>
  <si>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</si>
  <si>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</si>
  <si>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</si>
  <si>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</si>
  <si>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</si>
  <si>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</si>
  <si>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</si>
  <si>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</si>
  <si>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</si>
  <si>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</si>
  <si>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</si>
  <si>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</si>
  <si>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Алтайский край г.Алейск, ул. Партизанская ,93а.</t>
  </si>
  <si>
    <t>2201002280</t>
  </si>
  <si>
    <t>220101001</t>
  </si>
  <si>
    <t xml:space="preserve">МБОУ СОШ №2 города Алейска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</si>
</sst>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6" fillId="18" borderId="34" xfId="0" applyFont="1" applyFill="1" applyBorder="1" applyAlignment="1" applyProtection="1">
      <alignment vertical="center"/>
      <protection locked="0"/>
    </xf>
    <xf numFmtId="0" fontId="6" fillId="18" borderId="35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USER\AppData\Local\Temp\_5VU0P5BIE\_5VU0P5BMZ.PNG" TargetMode="External"/><Relationship Id="rId2" Type="http://schemas.openxmlformats.org/officeDocument/2006/relationships/image" Target="file:///C:\Users\USER\AppData\Local\Temp\_5VU0P5BQB\_5VU0P5BQD.JPG" TargetMode="External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U0P5BQD.JPG" descr="C:\Users\USER\AppData\Local\Temp\_5VU0P5BQB\_5VU0P5BQD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U0P5BMZ.PNG" descr="C:\Users\USER\AppData\Local\Temp\_5VU0P5BIE\_5VU0P5BMZ.PNG"/>
        <xdr:cNvPicPr>
          <a:picLocks/>
        </xdr:cNvPicPr>
      </xdr:nvPicPr>
      <xdr:blipFill>
        <a:blip xmlns:r="http://schemas.openxmlformats.org/officeDocument/2006/relationships" r:embed="rId1" r:link="rId3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  <pageSetUpPr fitToPage="1"/>
  </sheetPr>
  <dimension ref="A1:CI38"/>
  <sheetViews>
    <sheetView showGridLines="0" topLeftCell="A18" workbookViewId="0">
      <selection activeCell="X29" sqref="X29:CF29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54" t="s">
        <v>778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6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2" t="s">
        <v>779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57" t="s">
        <v>394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9"/>
    </row>
    <row r="16" spans="1:87" ht="15" customHeight="1" thickBot="1" x14ac:dyDescent="0.25"/>
    <row r="17" spans="1:84" ht="15" customHeight="1" thickBot="1" x14ac:dyDescent="0.25">
      <c r="H17" s="142" t="s">
        <v>3064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4"/>
    </row>
    <row r="18" spans="1:84" ht="15" customHeight="1" thickBot="1" x14ac:dyDescent="0.25"/>
    <row r="19" spans="1:84" ht="30" customHeight="1" x14ac:dyDescent="0.2">
      <c r="K19" s="179" t="s">
        <v>540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80"/>
      <c r="CD19" s="2"/>
      <c r="CE19" s="2"/>
      <c r="CF19" s="2"/>
    </row>
    <row r="20" spans="1:84" s="6" customFormat="1" ht="15" customHeight="1" x14ac:dyDescent="0.2">
      <c r="I20" s="7"/>
      <c r="K20" s="181"/>
      <c r="L20" s="182"/>
      <c r="M20" s="182"/>
      <c r="N20" s="182" t="s">
        <v>3065</v>
      </c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>
        <v>2020</v>
      </c>
      <c r="AN20" s="183"/>
      <c r="AO20" s="183"/>
      <c r="AP20" s="86" t="s">
        <v>3066</v>
      </c>
      <c r="AQ20" s="167">
        <f>year+1</f>
        <v>2021</v>
      </c>
      <c r="AR20" s="167"/>
      <c r="AS20" s="167"/>
      <c r="AT20" s="184" t="s">
        <v>3067</v>
      </c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5"/>
      <c r="BV20" s="4"/>
    </row>
    <row r="21" spans="1:84" s="6" customFormat="1" ht="15" customHeight="1" thickBot="1" x14ac:dyDescent="0.25">
      <c r="I21" s="7"/>
      <c r="K21" s="164" t="s">
        <v>6689</v>
      </c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72">
        <f>year</f>
        <v>2020</v>
      </c>
      <c r="AW21" s="172"/>
      <c r="AX21" s="172"/>
      <c r="AY21" s="162" t="s">
        <v>6688</v>
      </c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3"/>
      <c r="BV21" s="4"/>
    </row>
    <row r="22" spans="1:84" ht="20.100000000000001" customHeight="1" thickBot="1" x14ac:dyDescent="0.25"/>
    <row r="23" spans="1:84" ht="15" thickBot="1" x14ac:dyDescent="0.25">
      <c r="A23" s="142" t="s">
        <v>3068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  <c r="AY23" s="142" t="s">
        <v>3069</v>
      </c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Q23" s="145" t="s">
        <v>3070</v>
      </c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7"/>
      <c r="CD23" s="8"/>
      <c r="CE23" s="8"/>
      <c r="CF23" s="9"/>
    </row>
    <row r="24" spans="1:84" ht="50.1" customHeight="1" x14ac:dyDescent="0.2">
      <c r="A24" s="148" t="s">
        <v>391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50"/>
      <c r="AY24" s="151" t="s">
        <v>393</v>
      </c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/>
      <c r="BO24" s="132" t="s">
        <v>392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 x14ac:dyDescent="0.2">
      <c r="A25" s="176" t="s">
        <v>1904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8"/>
      <c r="AY25" s="166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0" customHeight="1" thickBot="1" x14ac:dyDescent="0.25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50"/>
      <c r="AY26" s="169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1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 x14ac:dyDescent="0.25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2" t="s">
        <v>6685</v>
      </c>
      <c r="BT27" s="143"/>
      <c r="BU27" s="143"/>
      <c r="BV27" s="143"/>
      <c r="BW27" s="143"/>
      <c r="BX27" s="143"/>
      <c r="BY27" s="143"/>
      <c r="BZ27" s="143"/>
      <c r="CA27" s="144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7" t="s">
        <v>3071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60" t="s">
        <v>11255</v>
      </c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1"/>
    </row>
    <row r="30" spans="1:84" ht="27" customHeight="1" thickBot="1" x14ac:dyDescent="0.25">
      <c r="A30" s="137" t="s">
        <v>3072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139"/>
      <c r="S30" s="139"/>
      <c r="T30" s="139"/>
      <c r="U30" s="139"/>
      <c r="V30" s="139"/>
      <c r="W30" s="139"/>
      <c r="X30" s="140" t="s">
        <v>11252</v>
      </c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</row>
    <row r="31" spans="1:84" ht="13.5" thickBot="1" x14ac:dyDescent="0.25">
      <c r="A31" s="121" t="s">
        <v>177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25" t="s">
        <v>178</v>
      </c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7"/>
    </row>
    <row r="32" spans="1:84" ht="17.100000000000001" customHeight="1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1" t="s">
        <v>395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8" t="s">
        <v>466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122" t="s">
        <v>467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 t="s">
        <v>468</v>
      </c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</row>
    <row r="33" spans="1:84" ht="17.100000000000001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1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</row>
    <row r="34" spans="1:84" ht="17.100000000000001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31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3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</row>
    <row r="35" spans="1:84" ht="17.100000000000001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</row>
    <row r="36" spans="1:84" ht="17.100000000000001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</row>
    <row r="37" spans="1:84" ht="13.5" thickBot="1" x14ac:dyDescent="0.25">
      <c r="A37" s="114">
        <v>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>
        <v>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>
        <v>3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>
        <v>4</v>
      </c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>
        <v>5</v>
      </c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</row>
    <row r="38" spans="1:84" ht="13.5" thickBot="1" x14ac:dyDescent="0.25">
      <c r="A38" s="115">
        <v>609562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  <c r="Q38" s="11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20"/>
      <c r="AH38" s="118" t="s">
        <v>11253</v>
      </c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AY38" s="118" t="s">
        <v>11254</v>
      </c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20"/>
      <c r="BP38" s="118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20"/>
    </row>
  </sheetData>
  <sheetProtection password="D949" sheet="1" objects="1" scenario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</sheetPr>
  <dimension ref="A1:Q33"/>
  <sheetViews>
    <sheetView showGridLines="0" topLeftCell="A19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 x14ac:dyDescent="0.2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  <pageSetUpPr fitToPage="1"/>
  </sheetPr>
  <dimension ref="A1:Q60"/>
  <sheetViews>
    <sheetView showGridLines="0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00000"/>
    <pageSetUpPr fitToPage="1"/>
  </sheetPr>
  <dimension ref="A1:V59"/>
  <sheetViews>
    <sheetView showGridLines="0" topLeftCell="A22" workbookViewId="0">
      <selection activeCell="P41" sqref="P4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 x14ac:dyDescent="0.2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425</v>
      </c>
      <c r="Q21" s="91">
        <v>0</v>
      </c>
      <c r="R21" s="91">
        <v>0</v>
      </c>
      <c r="S21" s="91">
        <v>0</v>
      </c>
      <c r="T21" s="91">
        <v>0</v>
      </c>
      <c r="U21" s="91">
        <v>425</v>
      </c>
      <c r="V21" s="91">
        <v>0</v>
      </c>
    </row>
    <row r="22" spans="1:22" ht="15.75" x14ac:dyDescent="0.2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31</v>
      </c>
      <c r="Q22" s="91">
        <v>0</v>
      </c>
      <c r="R22" s="91">
        <v>0</v>
      </c>
      <c r="S22" s="91">
        <v>0</v>
      </c>
      <c r="T22" s="91">
        <v>0</v>
      </c>
      <c r="U22" s="91">
        <v>31</v>
      </c>
      <c r="V22" s="91">
        <v>0</v>
      </c>
    </row>
    <row r="23" spans="1:22" ht="25.5" x14ac:dyDescent="0.2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3</v>
      </c>
      <c r="Q27" s="91">
        <v>0</v>
      </c>
      <c r="R27" s="91">
        <v>0</v>
      </c>
      <c r="S27" s="91">
        <v>0</v>
      </c>
      <c r="T27" s="91">
        <v>0</v>
      </c>
      <c r="U27" s="91">
        <v>3</v>
      </c>
      <c r="V27" s="91">
        <v>0</v>
      </c>
    </row>
    <row r="28" spans="1:22" ht="15.75" x14ac:dyDescent="0.2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19</v>
      </c>
      <c r="Q29" s="91">
        <v>0</v>
      </c>
      <c r="R29" s="91">
        <v>0</v>
      </c>
      <c r="S29" s="91">
        <v>0</v>
      </c>
      <c r="T29" s="91">
        <v>0</v>
      </c>
      <c r="U29" s="91">
        <v>27</v>
      </c>
      <c r="V29" s="91">
        <v>0</v>
      </c>
    </row>
    <row r="30" spans="1:22" ht="15.75" x14ac:dyDescent="0.2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1</v>
      </c>
      <c r="V30" s="91">
        <v>0</v>
      </c>
    </row>
    <row r="31" spans="1:22" ht="15.75" x14ac:dyDescent="0.2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505</v>
      </c>
      <c r="Q31" s="91">
        <v>0</v>
      </c>
      <c r="R31" s="91">
        <v>0</v>
      </c>
      <c r="S31" s="91">
        <v>0</v>
      </c>
      <c r="T31" s="91">
        <v>0</v>
      </c>
      <c r="U31" s="91">
        <v>505</v>
      </c>
      <c r="V31" s="91">
        <v>0</v>
      </c>
    </row>
    <row r="32" spans="1:22" ht="15.75" x14ac:dyDescent="0.2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14</v>
      </c>
      <c r="Q32" s="91">
        <v>0</v>
      </c>
      <c r="R32" s="91">
        <v>0</v>
      </c>
      <c r="S32" s="91">
        <v>0</v>
      </c>
      <c r="T32" s="91">
        <v>0</v>
      </c>
      <c r="U32" s="91">
        <v>14</v>
      </c>
      <c r="V32" s="91">
        <v>0</v>
      </c>
    </row>
    <row r="33" spans="1:22" ht="25.5" x14ac:dyDescent="0.2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</row>
    <row r="37" spans="1:22" ht="15.75" x14ac:dyDescent="0.2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</row>
    <row r="38" spans="1:22" ht="15.75" x14ac:dyDescent="0.2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</row>
    <row r="39" spans="1:22" ht="15.75" x14ac:dyDescent="0.2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9</v>
      </c>
      <c r="Q39" s="91">
        <v>0</v>
      </c>
      <c r="R39" s="91">
        <v>0</v>
      </c>
      <c r="S39" s="91">
        <v>0</v>
      </c>
      <c r="T39" s="91">
        <v>0</v>
      </c>
      <c r="U39" s="91">
        <v>14</v>
      </c>
      <c r="V39" s="91">
        <v>0</v>
      </c>
    </row>
    <row r="40" spans="1:22" ht="15.75" x14ac:dyDescent="0.2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1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</row>
    <row r="41" spans="1:22" ht="15.75" x14ac:dyDescent="0.2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78</v>
      </c>
      <c r="Q41" s="91">
        <v>0</v>
      </c>
      <c r="R41" s="91">
        <v>0</v>
      </c>
      <c r="S41" s="91">
        <v>0</v>
      </c>
      <c r="T41" s="91">
        <v>0</v>
      </c>
      <c r="U41" s="91">
        <v>78</v>
      </c>
      <c r="V41" s="91">
        <v>0</v>
      </c>
    </row>
    <row r="42" spans="1:22" ht="15.75" x14ac:dyDescent="0.2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3</v>
      </c>
      <c r="Q42" s="91">
        <v>0</v>
      </c>
      <c r="R42" s="91">
        <v>0</v>
      </c>
      <c r="S42" s="91">
        <v>0</v>
      </c>
      <c r="T42" s="91">
        <v>0</v>
      </c>
      <c r="U42" s="91">
        <v>3</v>
      </c>
      <c r="V42" s="91">
        <v>0</v>
      </c>
    </row>
    <row r="43" spans="1:22" ht="25.5" x14ac:dyDescent="0.2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</row>
    <row r="44" spans="1:22" ht="15.75" x14ac:dyDescent="0.2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1</v>
      </c>
      <c r="V44" s="91">
        <v>0</v>
      </c>
    </row>
    <row r="45" spans="1:22" ht="15.75" x14ac:dyDescent="0.2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</row>
    <row r="46" spans="1:22" ht="15.75" x14ac:dyDescent="0.2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</row>
    <row r="47" spans="1:22" ht="15.75" x14ac:dyDescent="0.2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</row>
    <row r="48" spans="1:22" ht="15.75" x14ac:dyDescent="0.2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</row>
    <row r="49" spans="1:22" ht="15.75" x14ac:dyDescent="0.2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2</v>
      </c>
      <c r="V49" s="91">
        <v>0</v>
      </c>
    </row>
    <row r="50" spans="1:22" ht="15.75" x14ac:dyDescent="0.2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</row>
    <row r="51" spans="1:22" ht="25.5" x14ac:dyDescent="0.2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</v>
      </c>
      <c r="Q51" s="91">
        <v>0</v>
      </c>
      <c r="R51" s="91">
        <v>0</v>
      </c>
      <c r="S51" s="91">
        <v>0</v>
      </c>
      <c r="T51" s="91">
        <v>0</v>
      </c>
      <c r="U51" s="92">
        <v>1</v>
      </c>
      <c r="V51" s="91">
        <v>0</v>
      </c>
    </row>
    <row r="52" spans="1:22" ht="90" customHeight="1" x14ac:dyDescent="0.25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 x14ac:dyDescent="0.2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 x14ac:dyDescent="0.2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 x14ac:dyDescent="0.2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 x14ac:dyDescent="0.2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 x14ac:dyDescent="0.2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 x14ac:dyDescent="0.2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 x14ac:dyDescent="0.2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2" sqref="P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  <pageSetUpPr fitToPage="1"/>
  </sheetPr>
  <dimension ref="A1:AD43"/>
  <sheetViews>
    <sheetView showGridLines="0" zoomScale="80" zoomScaleNormal="80" workbookViewId="0">
      <selection activeCell="P39" sqref="P39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 x14ac:dyDescent="0.2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Q21+R21+S21+T21+U21+V21+W21+X21+Y21+Z21+AA21</f>
        <v>37</v>
      </c>
      <c r="Q21" s="91">
        <v>4</v>
      </c>
      <c r="R21" s="91">
        <v>4</v>
      </c>
      <c r="S21" s="91">
        <v>4</v>
      </c>
      <c r="T21" s="91">
        <v>3</v>
      </c>
      <c r="U21" s="91">
        <v>4</v>
      </c>
      <c r="V21" s="91">
        <v>4</v>
      </c>
      <c r="W21" s="91">
        <v>4</v>
      </c>
      <c r="X21" s="91">
        <v>3</v>
      </c>
      <c r="Y21" s="91">
        <v>3</v>
      </c>
      <c r="Z21" s="91">
        <v>2</v>
      </c>
      <c r="AA21" s="91">
        <v>2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f t="shared" ref="P22:P43" si="0">Q22+R22+S22+T22+U22+V22+W22+X22+Y22+Z22+AA22</f>
        <v>1008</v>
      </c>
      <c r="Q22" s="91">
        <v>95</v>
      </c>
      <c r="R22" s="91">
        <v>115</v>
      </c>
      <c r="S22" s="91">
        <v>121</v>
      </c>
      <c r="T22" s="91">
        <v>94</v>
      </c>
      <c r="U22" s="91">
        <v>91</v>
      </c>
      <c r="V22" s="91">
        <v>118</v>
      </c>
      <c r="W22" s="91">
        <v>117</v>
      </c>
      <c r="X22" s="91">
        <v>86</v>
      </c>
      <c r="Y22" s="91">
        <v>93</v>
      </c>
      <c r="Z22" s="91">
        <v>42</v>
      </c>
      <c r="AA22" s="91">
        <v>36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f t="shared" si="0"/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f t="shared" si="0"/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f t="shared" si="0"/>
        <v>37</v>
      </c>
      <c r="Q29" s="91">
        <v>4</v>
      </c>
      <c r="R29" s="91">
        <v>4</v>
      </c>
      <c r="S29" s="91">
        <v>4</v>
      </c>
      <c r="T29" s="91">
        <v>3</v>
      </c>
      <c r="U29" s="91">
        <v>4</v>
      </c>
      <c r="V29" s="91">
        <v>4</v>
      </c>
      <c r="W29" s="91">
        <v>4</v>
      </c>
      <c r="X29" s="91">
        <v>3</v>
      </c>
      <c r="Y29" s="91">
        <v>3</v>
      </c>
      <c r="Z29" s="91">
        <v>2</v>
      </c>
      <c r="AA29" s="91">
        <v>2</v>
      </c>
      <c r="AB29" s="91">
        <v>0</v>
      </c>
      <c r="AC29" s="91">
        <v>0</v>
      </c>
      <c r="AD29" s="24"/>
    </row>
    <row r="30" spans="1:30" ht="15.75" x14ac:dyDescent="0.2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f t="shared" si="0"/>
        <v>1008</v>
      </c>
      <c r="Q30" s="91">
        <v>95</v>
      </c>
      <c r="R30" s="91">
        <v>115</v>
      </c>
      <c r="S30" s="91">
        <v>121</v>
      </c>
      <c r="T30" s="91">
        <v>94</v>
      </c>
      <c r="U30" s="91">
        <v>91</v>
      </c>
      <c r="V30" s="91">
        <v>118</v>
      </c>
      <c r="W30" s="91">
        <v>117</v>
      </c>
      <c r="X30" s="91">
        <v>86</v>
      </c>
      <c r="Y30" s="91">
        <v>93</v>
      </c>
      <c r="Z30" s="91">
        <v>42</v>
      </c>
      <c r="AA30" s="91">
        <v>36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f t="shared" si="0"/>
        <v>1008</v>
      </c>
      <c r="Q31" s="91">
        <v>95</v>
      </c>
      <c r="R31" s="91">
        <v>115</v>
      </c>
      <c r="S31" s="91">
        <v>121</v>
      </c>
      <c r="T31" s="91">
        <v>94</v>
      </c>
      <c r="U31" s="91">
        <v>91</v>
      </c>
      <c r="V31" s="91">
        <v>118</v>
      </c>
      <c r="W31" s="91">
        <v>117</v>
      </c>
      <c r="X31" s="91">
        <v>86</v>
      </c>
      <c r="Y31" s="91">
        <v>93</v>
      </c>
      <c r="Z31" s="91">
        <v>42</v>
      </c>
      <c r="AA31" s="91">
        <v>36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f t="shared" si="0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f t="shared" si="0"/>
        <v>482</v>
      </c>
      <c r="Q35" s="91">
        <v>47</v>
      </c>
      <c r="R35" s="91">
        <v>58</v>
      </c>
      <c r="S35" s="91">
        <v>49</v>
      </c>
      <c r="T35" s="91">
        <v>53</v>
      </c>
      <c r="U35" s="91">
        <v>46</v>
      </c>
      <c r="V35" s="91">
        <v>48</v>
      </c>
      <c r="W35" s="91">
        <v>54</v>
      </c>
      <c r="X35" s="91">
        <v>48</v>
      </c>
      <c r="Y35" s="91">
        <v>43</v>
      </c>
      <c r="Z35" s="91">
        <v>23</v>
      </c>
      <c r="AA35" s="91">
        <v>13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f t="shared" si="0"/>
        <v>15</v>
      </c>
      <c r="Q36" s="91">
        <v>2</v>
      </c>
      <c r="R36" s="91">
        <v>2</v>
      </c>
      <c r="S36" s="91">
        <v>0</v>
      </c>
      <c r="T36" s="91">
        <v>4</v>
      </c>
      <c r="U36" s="91">
        <v>0</v>
      </c>
      <c r="V36" s="91">
        <v>0</v>
      </c>
      <c r="W36" s="91">
        <v>1</v>
      </c>
      <c r="X36" s="91">
        <v>0</v>
      </c>
      <c r="Y36" s="91">
        <v>6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f t="shared" si="0"/>
        <v>33</v>
      </c>
      <c r="Q37" s="91">
        <v>10</v>
      </c>
      <c r="R37" s="91">
        <v>8</v>
      </c>
      <c r="S37" s="91">
        <v>2</v>
      </c>
      <c r="T37" s="91">
        <v>3</v>
      </c>
      <c r="U37" s="91">
        <v>2</v>
      </c>
      <c r="V37" s="91">
        <v>3</v>
      </c>
      <c r="W37" s="91">
        <v>2</v>
      </c>
      <c r="X37" s="91">
        <v>2</v>
      </c>
      <c r="Y37" s="91">
        <v>1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f t="shared" si="0"/>
        <v>1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1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f t="shared" si="0"/>
        <v>2</v>
      </c>
      <c r="Q39" s="91">
        <v>0</v>
      </c>
      <c r="R39" s="91">
        <v>1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1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f t="shared" si="0"/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f t="shared" si="0"/>
        <v>16</v>
      </c>
      <c r="Q41" s="91">
        <v>1</v>
      </c>
      <c r="R41" s="91">
        <v>2</v>
      </c>
      <c r="S41" s="91">
        <v>4</v>
      </c>
      <c r="T41" s="91">
        <v>1</v>
      </c>
      <c r="U41" s="91">
        <v>2</v>
      </c>
      <c r="V41" s="91">
        <v>0</v>
      </c>
      <c r="W41" s="91">
        <v>1</v>
      </c>
      <c r="X41" s="91">
        <v>1</v>
      </c>
      <c r="Y41" s="91">
        <v>1</v>
      </c>
      <c r="Z41" s="91">
        <v>0</v>
      </c>
      <c r="AA41" s="91">
        <v>3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f t="shared" si="0"/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f t="shared" si="0"/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2" sqref="P22:AC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topLeftCell="O1" workbookViewId="0">
      <selection activeCell="P21" sqref="P21:AC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workbookViewId="0">
      <pane xSplit="15" ySplit="20" topLeftCell="S21" activePane="bottomRight" state="frozen"/>
      <selection activeCell="A15" sqref="A15"/>
      <selection pane="topRight" activeCell="P15" sqref="P15"/>
      <selection pane="bottomLeft" activeCell="A21" sqref="A21"/>
      <selection pane="bottomRight" activeCell="P38" sqref="P38:AK38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7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0" t="s">
        <v>1951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0" t="s">
        <v>2905</v>
      </c>
      <c r="BK18" s="202"/>
      <c r="BL18" s="190" t="s">
        <v>2906</v>
      </c>
      <c r="BM18" s="190" t="s">
        <v>2907</v>
      </c>
    </row>
    <row r="19" spans="1:65" ht="60" customHeight="1" x14ac:dyDescent="0.2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AT18:AT19"/>
    <mergeCell ref="AU18:AU19"/>
    <mergeCell ref="AV18:AV19"/>
    <mergeCell ref="AO18:AO19"/>
    <mergeCell ref="AP18:AP19"/>
    <mergeCell ref="AQ18:AQ19"/>
    <mergeCell ref="AR18:AR19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workbookViewId="0">
      <pane xSplit="15" ySplit="20" topLeftCell="P30" activePane="bottomRight" state="frozen"/>
      <selection pane="topRight" activeCell="P1" sqref="P1"/>
      <selection pane="bottomLeft" activeCell="A22" sqref="A22"/>
      <selection pane="bottomRight" activeCell="BI52" sqref="BI52:BM53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7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0" t="s">
        <v>1951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0" t="s">
        <v>2905</v>
      </c>
      <c r="BK18" s="202"/>
      <c r="BL18" s="190" t="s">
        <v>2906</v>
      </c>
      <c r="BM18" s="190" t="s">
        <v>2907</v>
      </c>
    </row>
    <row r="19" spans="1:65" ht="60" customHeight="1" x14ac:dyDescent="0.2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BI22" sqref="BI22:BM22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7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200" t="s">
        <v>1951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200" t="s">
        <v>2905</v>
      </c>
      <c r="BK18" s="202"/>
      <c r="BL18" s="190" t="s">
        <v>2906</v>
      </c>
      <c r="BM18" s="190" t="s">
        <v>2907</v>
      </c>
    </row>
    <row r="19" spans="1:65" ht="60" customHeight="1" x14ac:dyDescent="0.2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topLeftCell="O2" workbookViewId="0">
      <selection activeCell="AC32" sqref="AC3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topLeftCell="O1" workbookViewId="0">
      <selection activeCell="P30" sqref="P30:AD39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topLeftCell="O1" workbookViewId="0">
      <selection activeCell="P30" sqref="P30:AD39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C00000"/>
    <pageSetUpPr fitToPage="1"/>
  </sheetPr>
  <dimension ref="A1:AE34"/>
  <sheetViews>
    <sheetView showGridLines="0" topLeftCell="A19" zoomScale="90" zoomScaleNormal="90" workbookViewId="0">
      <selection activeCell="R33" sqref="R33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0" t="s">
        <v>1729</v>
      </c>
      <c r="AE18" s="202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f>Q21+R21+S21+T21+U21+V21+W21+X21+Y21+Z21+AA21</f>
        <v>24</v>
      </c>
      <c r="Q21" s="91">
        <v>3</v>
      </c>
      <c r="R21" s="91">
        <v>4</v>
      </c>
      <c r="S21" s="91">
        <v>2</v>
      </c>
      <c r="T21" s="91">
        <v>3</v>
      </c>
      <c r="U21" s="91">
        <v>3</v>
      </c>
      <c r="V21" s="91">
        <v>2</v>
      </c>
      <c r="W21" s="91">
        <v>2</v>
      </c>
      <c r="X21" s="91">
        <v>2</v>
      </c>
      <c r="Y21" s="91">
        <v>1</v>
      </c>
      <c r="Z21" s="91">
        <v>0</v>
      </c>
      <c r="AA21" s="91">
        <v>2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 t="shared" ref="P22:P34" si="0">Q22+R22+S22+T22+U22+V22+W22+X22+Y22+Z22+AA22</f>
        <v>647</v>
      </c>
      <c r="Q22" s="91">
        <v>68</v>
      </c>
      <c r="R22" s="91">
        <v>115</v>
      </c>
      <c r="S22" s="91">
        <v>60</v>
      </c>
      <c r="T22" s="91">
        <v>94</v>
      </c>
      <c r="U22" s="91">
        <v>69</v>
      </c>
      <c r="V22" s="91">
        <v>60</v>
      </c>
      <c r="W22" s="91">
        <v>59</v>
      </c>
      <c r="X22" s="91">
        <v>58</v>
      </c>
      <c r="Y22" s="91">
        <v>28</v>
      </c>
      <c r="Z22" s="91">
        <v>0</v>
      </c>
      <c r="AA22" s="91">
        <v>36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f t="shared" si="0"/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1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f t="shared" si="0"/>
        <v>3</v>
      </c>
      <c r="Q28" s="91">
        <v>2</v>
      </c>
      <c r="R28" s="91">
        <v>1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f t="shared" si="0"/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f t="shared" si="0"/>
        <v>28</v>
      </c>
      <c r="Q30" s="91">
        <v>8</v>
      </c>
      <c r="R30" s="91">
        <v>6</v>
      </c>
      <c r="S30" s="91">
        <v>2</v>
      </c>
      <c r="T30" s="91">
        <v>3</v>
      </c>
      <c r="U30" s="91">
        <v>2</v>
      </c>
      <c r="V30" s="91">
        <v>3</v>
      </c>
      <c r="W30" s="91">
        <v>1</v>
      </c>
      <c r="X30" s="91">
        <v>2</v>
      </c>
      <c r="Y30" s="91">
        <v>1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1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f t="shared" si="0"/>
        <v>1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1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1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f t="shared" si="0"/>
        <v>1</v>
      </c>
      <c r="Q32" s="91">
        <v>0</v>
      </c>
      <c r="R32" s="91">
        <v>1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1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16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topLeftCell="O16" workbookViewId="0">
      <selection activeCell="P24" sqref="P24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0" t="s">
        <v>1729</v>
      </c>
      <c r="AE18" s="202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topLeftCell="O16" workbookViewId="0">
      <selection activeCell="P24" sqref="P24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00" t="s">
        <v>1729</v>
      </c>
      <c r="AE18" s="202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C00000"/>
    <pageSetUpPr fitToPage="1"/>
  </sheetPr>
  <dimension ref="A1:AA29"/>
  <sheetViews>
    <sheetView showGridLines="0" topLeftCell="A16" workbookViewId="0">
      <selection activeCell="V21" sqref="V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0" t="s">
        <v>262</v>
      </c>
      <c r="R17" s="201"/>
      <c r="S17" s="201"/>
      <c r="T17" s="201"/>
      <c r="U17" s="202"/>
      <c r="V17" s="190" t="s">
        <v>5387</v>
      </c>
      <c r="W17" s="200" t="s">
        <v>263</v>
      </c>
      <c r="X17" s="201"/>
      <c r="Y17" s="201"/>
      <c r="Z17" s="201"/>
      <c r="AA17" s="202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264</v>
      </c>
      <c r="R18" s="200" t="s">
        <v>9573</v>
      </c>
      <c r="S18" s="202"/>
      <c r="T18" s="197" t="s">
        <v>9574</v>
      </c>
      <c r="U18" s="197" t="s">
        <v>9575</v>
      </c>
      <c r="V18" s="190"/>
      <c r="W18" s="197" t="s">
        <v>264</v>
      </c>
      <c r="X18" s="200" t="s">
        <v>9576</v>
      </c>
      <c r="Y18" s="202"/>
      <c r="Z18" s="197" t="s">
        <v>9577</v>
      </c>
      <c r="AA18" s="197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2908</v>
      </c>
      <c r="S19" s="23" t="s">
        <v>2909</v>
      </c>
      <c r="T19" s="199"/>
      <c r="U19" s="199"/>
      <c r="V19" s="190"/>
      <c r="W19" s="199"/>
      <c r="X19" s="23" t="s">
        <v>2908</v>
      </c>
      <c r="Y19" s="23" t="s">
        <v>2909</v>
      </c>
      <c r="Z19" s="199"/>
      <c r="AA19" s="199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7</v>
      </c>
      <c r="Q21" s="91">
        <v>2</v>
      </c>
      <c r="R21" s="91">
        <v>1</v>
      </c>
      <c r="S21" s="91">
        <v>1</v>
      </c>
      <c r="T21" s="91">
        <v>0</v>
      </c>
      <c r="U21" s="91">
        <v>4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7</v>
      </c>
      <c r="Q26" s="91">
        <v>2</v>
      </c>
      <c r="R26" s="91">
        <v>1</v>
      </c>
      <c r="S26" s="91">
        <v>1</v>
      </c>
      <c r="T26" s="91">
        <v>0</v>
      </c>
      <c r="U26" s="91">
        <v>4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1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topLeftCell="O14" workbookViewId="0">
      <selection activeCell="P22" sqref="P22:AA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0" t="s">
        <v>262</v>
      </c>
      <c r="R17" s="201"/>
      <c r="S17" s="201"/>
      <c r="T17" s="201"/>
      <c r="U17" s="202"/>
      <c r="V17" s="190" t="s">
        <v>5387</v>
      </c>
      <c r="W17" s="200" t="s">
        <v>263</v>
      </c>
      <c r="X17" s="201"/>
      <c r="Y17" s="201"/>
      <c r="Z17" s="201"/>
      <c r="AA17" s="202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264</v>
      </c>
      <c r="R18" s="200" t="s">
        <v>9573</v>
      </c>
      <c r="S18" s="202"/>
      <c r="T18" s="197" t="s">
        <v>9574</v>
      </c>
      <c r="U18" s="197" t="s">
        <v>9575</v>
      </c>
      <c r="V18" s="190"/>
      <c r="W18" s="197" t="s">
        <v>264</v>
      </c>
      <c r="X18" s="200" t="s">
        <v>9576</v>
      </c>
      <c r="Y18" s="202"/>
      <c r="Z18" s="197" t="s">
        <v>9577</v>
      </c>
      <c r="AA18" s="197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2908</v>
      </c>
      <c r="S19" s="23" t="s">
        <v>2909</v>
      </c>
      <c r="T19" s="199"/>
      <c r="U19" s="199"/>
      <c r="V19" s="190"/>
      <c r="W19" s="199"/>
      <c r="X19" s="23" t="s">
        <v>2908</v>
      </c>
      <c r="Y19" s="23" t="s">
        <v>2909</v>
      </c>
      <c r="Z19" s="199"/>
      <c r="AA19" s="199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topLeftCell="O14" workbookViewId="0">
      <selection activeCell="P22" sqref="P22:AA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200" t="s">
        <v>262</v>
      </c>
      <c r="R17" s="201"/>
      <c r="S17" s="201"/>
      <c r="T17" s="201"/>
      <c r="U17" s="202"/>
      <c r="V17" s="190" t="s">
        <v>5387</v>
      </c>
      <c r="W17" s="200" t="s">
        <v>263</v>
      </c>
      <c r="X17" s="201"/>
      <c r="Y17" s="201"/>
      <c r="Z17" s="201"/>
      <c r="AA17" s="202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264</v>
      </c>
      <c r="R18" s="200" t="s">
        <v>9573</v>
      </c>
      <c r="S18" s="202"/>
      <c r="T18" s="197" t="s">
        <v>9574</v>
      </c>
      <c r="U18" s="197" t="s">
        <v>9575</v>
      </c>
      <c r="V18" s="190"/>
      <c r="W18" s="197" t="s">
        <v>264</v>
      </c>
      <c r="X18" s="200" t="s">
        <v>9576</v>
      </c>
      <c r="Y18" s="202"/>
      <c r="Z18" s="197" t="s">
        <v>9577</v>
      </c>
      <c r="AA18" s="197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2908</v>
      </c>
      <c r="S19" s="23" t="s">
        <v>2909</v>
      </c>
      <c r="T19" s="199"/>
      <c r="U19" s="199"/>
      <c r="V19" s="190"/>
      <c r="W19" s="199"/>
      <c r="X19" s="23" t="s">
        <v>2908</v>
      </c>
      <c r="Y19" s="23" t="s">
        <v>2909</v>
      </c>
      <c r="Z19" s="199"/>
      <c r="AA19" s="199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C00000"/>
    <pageSetUpPr fitToPage="1"/>
  </sheetPr>
  <dimension ref="A1:S25"/>
  <sheetViews>
    <sheetView showGridLines="0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37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15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18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4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9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:S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C00000"/>
    <pageSetUpPr fitToPage="1"/>
  </sheetPr>
  <dimension ref="A1:AD28"/>
  <sheetViews>
    <sheetView showGridLines="0" topLeftCell="A14" workbookViewId="0">
      <selection activeCell="AB27" sqref="AB27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1007</v>
      </c>
      <c r="Q21" s="91">
        <v>120</v>
      </c>
      <c r="R21" s="91">
        <v>125</v>
      </c>
      <c r="S21" s="91">
        <v>91</v>
      </c>
      <c r="T21" s="91">
        <v>97</v>
      </c>
      <c r="U21" s="91">
        <v>115</v>
      </c>
      <c r="V21" s="91">
        <v>114</v>
      </c>
      <c r="W21" s="91">
        <v>82</v>
      </c>
      <c r="X21" s="91">
        <v>85</v>
      </c>
      <c r="Y21" s="91">
        <v>88</v>
      </c>
      <c r="Z21" s="91">
        <v>39</v>
      </c>
      <c r="AA21" s="91">
        <v>51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1005</v>
      </c>
      <c r="Q22" s="91">
        <v>120</v>
      </c>
      <c r="R22" s="91">
        <v>125</v>
      </c>
      <c r="S22" s="91">
        <v>91</v>
      </c>
      <c r="T22" s="91">
        <v>97</v>
      </c>
      <c r="U22" s="91">
        <v>115</v>
      </c>
      <c r="V22" s="91">
        <v>114</v>
      </c>
      <c r="W22" s="91">
        <v>82</v>
      </c>
      <c r="X22" s="91">
        <v>85</v>
      </c>
      <c r="Y22" s="91">
        <v>88</v>
      </c>
      <c r="Z22" s="91">
        <v>38</v>
      </c>
      <c r="AA22" s="91">
        <v>50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1</v>
      </c>
      <c r="AA27" s="91">
        <v>1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topLeftCell="O1" workbookViewId="0">
      <selection activeCell="P21" sqref="P21:AC26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topLeftCell="O1" workbookViewId="0">
      <selection activeCell="P21" sqref="P21:AC26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topLeftCell="O1" workbookViewId="0">
      <selection activeCell="AC27" sqref="AC27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workbookViewId="0">
      <pane xSplit="15" ySplit="20" topLeftCell="AX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:BH23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7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0" t="s">
        <v>11084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</row>
    <row r="18" spans="1:60" ht="20.100000000000001" customHeight="1" x14ac:dyDescent="0.2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8"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25" sqref="AD25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7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0" t="s">
        <v>11084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</row>
    <row r="18" spans="1:60" ht="20.100000000000001" customHeight="1" x14ac:dyDescent="0.2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25" sqref="AD25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7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200" t="s">
        <v>11084</v>
      </c>
      <c r="R17" s="201"/>
      <c r="S17" s="201"/>
      <c r="T17" s="202"/>
      <c r="U17" s="200" t="s">
        <v>1952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0" t="s">
        <v>9568</v>
      </c>
      <c r="AH17" s="201"/>
      <c r="AI17" s="201"/>
      <c r="AJ17" s="201"/>
      <c r="AK17" s="202"/>
      <c r="AL17" s="205" t="s">
        <v>9569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200" t="s">
        <v>9570</v>
      </c>
      <c r="BB17" s="202"/>
      <c r="BC17" s="200" t="s">
        <v>9571</v>
      </c>
      <c r="BD17" s="201"/>
      <c r="BE17" s="201"/>
      <c r="BF17" s="201"/>
      <c r="BG17" s="201"/>
      <c r="BH17" s="202"/>
    </row>
    <row r="18" spans="1:60" ht="20.100000000000001" customHeight="1" x14ac:dyDescent="0.2">
      <c r="A18" s="19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200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19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20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  <mergeCell ref="BG18:BG19"/>
    <mergeCell ref="BH18:BH19"/>
    <mergeCell ref="BC18:BC19"/>
    <mergeCell ref="BD18:BD19"/>
    <mergeCell ref="BE18:BE19"/>
    <mergeCell ref="BF18:BF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F18:AF19"/>
    <mergeCell ref="AG18:AG19"/>
    <mergeCell ref="Z18:Z19"/>
    <mergeCell ref="AA18:AA19"/>
    <mergeCell ref="AB18:AB19"/>
    <mergeCell ref="AC18:AC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topLeftCell="O19" workbookViewId="0">
      <selection activeCell="P21" sqref="P21:AD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topLeftCell="O1" workbookViewId="0">
      <selection activeCell="P21" sqref="P21:AD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topLeftCell="O1" workbookViewId="0">
      <selection activeCell="S30" sqref="S30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/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C00000"/>
  </sheetPr>
  <dimension ref="A1:AK44"/>
  <sheetViews>
    <sheetView showGridLines="0" zoomScaleSheetLayoutView="70" workbookViewId="0">
      <pane xSplit="15" ySplit="20" topLeftCell="Q36" activePane="bottomRight" state="frozen"/>
      <selection activeCell="A14" sqref="A14"/>
      <selection pane="topRight" activeCell="P14" sqref="P14"/>
      <selection pane="bottomLeft" activeCell="A21" sqref="A21"/>
      <selection pane="bottomRight" activeCell="V26" sqref="V26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88</v>
      </c>
      <c r="Q21" s="91">
        <v>3</v>
      </c>
      <c r="R21" s="91">
        <v>0</v>
      </c>
      <c r="S21" s="91">
        <v>0</v>
      </c>
      <c r="T21" s="91">
        <v>0</v>
      </c>
      <c r="U21" s="91">
        <v>0</v>
      </c>
      <c r="V21" s="91">
        <v>88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138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81</v>
      </c>
      <c r="Q22" s="91">
        <v>2</v>
      </c>
      <c r="R22" s="91">
        <v>0</v>
      </c>
      <c r="S22" s="91">
        <v>0</v>
      </c>
      <c r="T22" s="91">
        <v>0</v>
      </c>
      <c r="U22" s="91">
        <v>0</v>
      </c>
      <c r="V22" s="91">
        <v>81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81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40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40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40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6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6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>
        <v>1</v>
      </c>
      <c r="R25" s="91">
        <v>0</v>
      </c>
      <c r="S25" s="91">
        <v>0</v>
      </c>
      <c r="T25" s="91">
        <v>0</v>
      </c>
      <c r="U25" s="91">
        <v>0</v>
      </c>
      <c r="V25" s="91">
        <v>1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6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6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6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6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51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50</v>
      </c>
      <c r="W29" s="91">
        <v>0</v>
      </c>
      <c r="X29" s="91">
        <v>1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51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51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50</v>
      </c>
      <c r="W30" s="91">
        <v>0</v>
      </c>
      <c r="X30" s="91">
        <v>1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51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6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6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6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6</v>
      </c>
      <c r="AF34" s="91">
        <v>0</v>
      </c>
      <c r="AG34" s="91">
        <v>0</v>
      </c>
      <c r="AH34" s="91">
        <v>0</v>
      </c>
      <c r="AI34" s="91"/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51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50</v>
      </c>
      <c r="W36" s="91">
        <v>0</v>
      </c>
      <c r="X36" s="91">
        <v>1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51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47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46</v>
      </c>
      <c r="W37" s="91">
        <v>0</v>
      </c>
      <c r="X37" s="91">
        <v>1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47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47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46</v>
      </c>
      <c r="W38" s="91">
        <v>0</v>
      </c>
      <c r="X38" s="91">
        <v>1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47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16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15</v>
      </c>
      <c r="W39" s="91">
        <v>0</v>
      </c>
      <c r="X39" s="91">
        <v>1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16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15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14</v>
      </c>
      <c r="W40" s="91">
        <v>0</v>
      </c>
      <c r="X40" s="91">
        <v>1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16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4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4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4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1</v>
      </c>
      <c r="Q42" s="91">
        <v>1</v>
      </c>
      <c r="R42" s="91">
        <v>0</v>
      </c>
      <c r="S42" s="91">
        <v>0</v>
      </c>
      <c r="T42" s="91">
        <v>0</v>
      </c>
      <c r="U42" s="91">
        <v>0</v>
      </c>
      <c r="V42" s="91">
        <v>1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1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workbookViewId="0">
      <pane xSplit="15" ySplit="20" topLeftCell="AD27" activePane="bottomRight" state="frozen"/>
      <selection pane="topRight" activeCell="P1" sqref="P1"/>
      <selection pane="bottomLeft" activeCell="A21" sqref="A21"/>
      <selection pane="bottomRight" activeCell="P27" sqref="P27:AK27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K21" sqref="P21:AK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F22" sqref="AF22:AK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200" t="s">
        <v>1644</v>
      </c>
      <c r="Q16" s="201"/>
      <c r="R16" s="201"/>
      <c r="S16" s="201"/>
      <c r="T16" s="201"/>
      <c r="U16" s="201"/>
      <c r="V16" s="201"/>
      <c r="W16" s="201"/>
      <c r="X16" s="202"/>
      <c r="Y16" s="200" t="s">
        <v>261</v>
      </c>
      <c r="Z16" s="201"/>
      <c r="AA16" s="201"/>
      <c r="AB16" s="201"/>
      <c r="AC16" s="201"/>
      <c r="AD16" s="202"/>
      <c r="AE16" s="197" t="s">
        <v>1932</v>
      </c>
      <c r="AF16" s="197" t="s">
        <v>1645</v>
      </c>
      <c r="AG16" s="200" t="s">
        <v>1646</v>
      </c>
      <c r="AH16" s="201"/>
      <c r="AI16" s="201"/>
      <c r="AJ16" s="201"/>
      <c r="AK16" s="202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7" t="s">
        <v>1925</v>
      </c>
      <c r="Q17" s="200" t="s">
        <v>1646</v>
      </c>
      <c r="R17" s="201"/>
      <c r="S17" s="201"/>
      <c r="T17" s="201"/>
      <c r="U17" s="202"/>
      <c r="V17" s="200" t="s">
        <v>1647</v>
      </c>
      <c r="W17" s="201"/>
      <c r="X17" s="202"/>
      <c r="Y17" s="197" t="s">
        <v>5387</v>
      </c>
      <c r="Z17" s="200" t="s">
        <v>1646</v>
      </c>
      <c r="AA17" s="201"/>
      <c r="AB17" s="201"/>
      <c r="AC17" s="201"/>
      <c r="AD17" s="202"/>
      <c r="AE17" s="198"/>
      <c r="AF17" s="198"/>
      <c r="AG17" s="197" t="s">
        <v>1648</v>
      </c>
      <c r="AH17" s="200" t="s">
        <v>1933</v>
      </c>
      <c r="AI17" s="202"/>
      <c r="AJ17" s="197" t="s">
        <v>1934</v>
      </c>
      <c r="AK17" s="197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7" t="s">
        <v>1648</v>
      </c>
      <c r="R18" s="200" t="s">
        <v>1926</v>
      </c>
      <c r="S18" s="202"/>
      <c r="T18" s="197" t="s">
        <v>1927</v>
      </c>
      <c r="U18" s="197" t="s">
        <v>1928</v>
      </c>
      <c r="V18" s="197" t="s">
        <v>6229</v>
      </c>
      <c r="W18" s="197" t="s">
        <v>6230</v>
      </c>
      <c r="X18" s="197" t="s">
        <v>6231</v>
      </c>
      <c r="Y18" s="198"/>
      <c r="Z18" s="197" t="s">
        <v>1648</v>
      </c>
      <c r="AA18" s="200" t="s">
        <v>1929</v>
      </c>
      <c r="AB18" s="202"/>
      <c r="AC18" s="197" t="s">
        <v>1930</v>
      </c>
      <c r="AD18" s="197" t="s">
        <v>1931</v>
      </c>
      <c r="AE18" s="198"/>
      <c r="AF18" s="198"/>
      <c r="AG18" s="198"/>
      <c r="AH18" s="197" t="s">
        <v>2908</v>
      </c>
      <c r="AI18" s="197" t="s">
        <v>2909</v>
      </c>
      <c r="AJ18" s="198"/>
      <c r="AK18" s="198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2908</v>
      </c>
      <c r="S19" s="23" t="s">
        <v>2909</v>
      </c>
      <c r="T19" s="199"/>
      <c r="U19" s="199"/>
      <c r="V19" s="199"/>
      <c r="W19" s="199"/>
      <c r="X19" s="199"/>
      <c r="Y19" s="199"/>
      <c r="Z19" s="199"/>
      <c r="AA19" s="23" t="s">
        <v>2908</v>
      </c>
      <c r="AB19" s="23" t="s">
        <v>2909</v>
      </c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C00000"/>
    <pageSetUpPr fitToPage="1"/>
  </sheetPr>
  <dimension ref="A1:W27"/>
  <sheetViews>
    <sheetView showGridLines="0" workbookViewId="0">
      <selection activeCell="R25" sqref="R25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425</v>
      </c>
      <c r="Q21" s="91">
        <v>505</v>
      </c>
      <c r="R21" s="91">
        <v>78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425</v>
      </c>
      <c r="Q23" s="91">
        <v>505</v>
      </c>
      <c r="R23" s="91">
        <v>78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2" sqref="P22:V22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topLeftCell="A15" workbookViewId="0">
      <selection activeCell="P21" sqref="P21:V27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C00000"/>
    <pageSetUpPr fitToPage="1"/>
  </sheetPr>
  <dimension ref="A1:Y33"/>
  <sheetViews>
    <sheetView showGridLines="0" topLeftCell="A15" workbookViewId="0">
      <selection activeCell="Q21" sqref="Q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7" t="s">
        <v>1705</v>
      </c>
      <c r="Q18" s="200" t="s">
        <v>1739</v>
      </c>
      <c r="R18" s="201"/>
      <c r="S18" s="202"/>
      <c r="T18" s="200" t="s">
        <v>1740</v>
      </c>
      <c r="U18" s="201"/>
      <c r="V18" s="201"/>
      <c r="W18" s="202"/>
      <c r="X18" s="197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199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23</v>
      </c>
      <c r="Q21" s="91">
        <v>13</v>
      </c>
      <c r="R21" s="91">
        <v>7</v>
      </c>
      <c r="S21" s="91">
        <v>3</v>
      </c>
      <c r="T21" s="91">
        <v>0</v>
      </c>
      <c r="U21" s="91">
        <v>0</v>
      </c>
      <c r="V21" s="91">
        <v>0</v>
      </c>
      <c r="W21" s="91">
        <v>0</v>
      </c>
      <c r="X21" s="91">
        <v>1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20</v>
      </c>
      <c r="Q25" s="91">
        <v>13</v>
      </c>
      <c r="R25" s="91">
        <v>6</v>
      </c>
      <c r="S25" s="91">
        <v>1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3</v>
      </c>
      <c r="Q27" s="91">
        <v>3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2</v>
      </c>
      <c r="Q28" s="91">
        <v>0</v>
      </c>
      <c r="R28" s="91">
        <v>0</v>
      </c>
      <c r="S28" s="91">
        <v>2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1</v>
      </c>
      <c r="Q33" s="91">
        <v>0</v>
      </c>
      <c r="R33" s="91">
        <v>1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1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:X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7" t="s">
        <v>1705</v>
      </c>
      <c r="Q18" s="200" t="s">
        <v>1739</v>
      </c>
      <c r="R18" s="201"/>
      <c r="S18" s="202"/>
      <c r="T18" s="200" t="s">
        <v>1740</v>
      </c>
      <c r="U18" s="201"/>
      <c r="V18" s="201"/>
      <c r="W18" s="202"/>
      <c r="X18" s="197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199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9" sqref="P29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7" t="s">
        <v>1705</v>
      </c>
      <c r="Q18" s="200" t="s">
        <v>1739</v>
      </c>
      <c r="R18" s="201"/>
      <c r="S18" s="202"/>
      <c r="T18" s="200" t="s">
        <v>1740</v>
      </c>
      <c r="U18" s="201"/>
      <c r="V18" s="201"/>
      <c r="W18" s="202"/>
      <c r="X18" s="197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199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C00000"/>
    <pageSetUpPr fitToPage="1"/>
  </sheetPr>
  <dimension ref="A1:T23"/>
  <sheetViews>
    <sheetView showGridLines="0" workbookViewId="0">
      <selection activeCell="P23" sqref="P23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210</v>
      </c>
      <c r="Q21" s="91">
        <v>215</v>
      </c>
      <c r="R21" s="91">
        <v>0</v>
      </c>
      <c r="S21" s="91">
        <v>0</v>
      </c>
      <c r="T21" s="91">
        <v>0</v>
      </c>
    </row>
    <row r="22" spans="1:20" ht="15.75" x14ac:dyDescent="0.2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270</v>
      </c>
      <c r="Q22" s="91">
        <v>235</v>
      </c>
      <c r="R22" s="91">
        <v>0</v>
      </c>
      <c r="S22" s="91">
        <v>0</v>
      </c>
      <c r="T22" s="91">
        <v>0</v>
      </c>
    </row>
    <row r="23" spans="1:20" ht="15.75" x14ac:dyDescent="0.2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78</v>
      </c>
      <c r="Q23" s="91">
        <v>0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C00000"/>
    <pageSetUpPr fitToPage="1"/>
  </sheetPr>
  <dimension ref="A1:V39"/>
  <sheetViews>
    <sheetView showGridLines="0" topLeftCell="A18" workbookViewId="0">
      <selection activeCell="R39" sqref="R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197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0" t="s">
        <v>5036</v>
      </c>
      <c r="T18" s="201"/>
      <c r="U18" s="202"/>
      <c r="V18" s="197" t="s">
        <v>1708</v>
      </c>
    </row>
    <row r="19" spans="1:22" ht="76.5" x14ac:dyDescent="0.2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199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330</v>
      </c>
      <c r="Q21" s="91">
        <v>505</v>
      </c>
      <c r="R21" s="91">
        <v>78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330</v>
      </c>
      <c r="Q22" s="91">
        <v>505</v>
      </c>
      <c r="R22" s="91">
        <v>78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330</v>
      </c>
      <c r="Q23" s="91">
        <v>505</v>
      </c>
      <c r="R23" s="91">
        <v>78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414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414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topLeftCell="A20" workbookViewId="0">
      <selection activeCell="P21" sqref="P21:U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197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0" t="s">
        <v>5036</v>
      </c>
      <c r="T18" s="201"/>
      <c r="U18" s="202"/>
      <c r="V18" s="197" t="s">
        <v>1708</v>
      </c>
    </row>
    <row r="19" spans="1:22" ht="76.5" x14ac:dyDescent="0.2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199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topLeftCell="A20" workbookViewId="0">
      <selection activeCell="V35" sqref="V3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197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200" t="s">
        <v>5036</v>
      </c>
      <c r="T18" s="201"/>
      <c r="U18" s="202"/>
      <c r="V18" s="197" t="s">
        <v>1708</v>
      </c>
    </row>
    <row r="19" spans="1:22" ht="76.5" x14ac:dyDescent="0.2">
      <c r="A19" s="19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199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C00000"/>
    <pageSetUpPr fitToPage="1"/>
  </sheetPr>
  <dimension ref="A1:R34"/>
  <sheetViews>
    <sheetView showGridLines="0" topLeftCell="A19" workbookViewId="0">
      <selection activeCell="R28" sqref="R28:R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78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32</v>
      </c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46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topLeftCell="A17" workbookViewId="0">
      <selection activeCell="P23" sqref="P23:R23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topLeftCell="A17" workbookViewId="0">
      <selection activeCell="P21" sqref="P21:R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rgb="FFC00000"/>
    <pageSetUpPr fitToPage="1"/>
  </sheetPr>
  <dimension ref="A1:R36"/>
  <sheetViews>
    <sheetView showGridLines="0" topLeftCell="A18" workbookViewId="0">
      <selection activeCell="Q28" sqref="Q28:Q33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4</v>
      </c>
      <c r="Q21" s="91">
        <v>78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</v>
      </c>
      <c r="Q28" s="91">
        <v>32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2</v>
      </c>
      <c r="Q32" s="91">
        <v>46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topLeftCell="A18" workbookViewId="0">
      <selection activeCell="P22" sqref="P22:Q2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topLeftCell="A18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2027</v>
      </c>
      <c r="Q17" s="197" t="s">
        <v>1718</v>
      </c>
      <c r="R17" s="200" t="s">
        <v>679</v>
      </c>
      <c r="S17" s="201"/>
      <c r="T17" s="201"/>
      <c r="U17" s="201"/>
      <c r="V17" s="201"/>
      <c r="W17" s="202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8"/>
      <c r="R18" s="200" t="s">
        <v>680</v>
      </c>
      <c r="S18" s="201"/>
      <c r="T18" s="202"/>
      <c r="U18" s="200" t="s">
        <v>681</v>
      </c>
      <c r="V18" s="201"/>
      <c r="W18" s="202"/>
      <c r="X18" s="197" t="s">
        <v>682</v>
      </c>
      <c r="Y18" s="197" t="s">
        <v>683</v>
      </c>
      <c r="Z18" s="197" t="s">
        <v>684</v>
      </c>
      <c r="AA18" s="200" t="s">
        <v>1720</v>
      </c>
      <c r="AB18" s="202"/>
      <c r="AC18" s="197" t="s">
        <v>1721</v>
      </c>
      <c r="AD18" s="197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199"/>
      <c r="Y19" s="199"/>
      <c r="Z19" s="199"/>
      <c r="AA19" s="23" t="s">
        <v>2908</v>
      </c>
      <c r="AB19" s="23" t="s">
        <v>2909</v>
      </c>
      <c r="AC19" s="199"/>
      <c r="AD19" s="199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SheetLayoutView="70" workbookViewId="0">
      <pane xSplit="16" ySplit="20" topLeftCell="X21" activePane="bottomRight" state="frozen"/>
      <selection pane="topRight" activeCell="R1" sqref="R1"/>
      <selection pane="bottomLeft" activeCell="A21" sqref="A21"/>
      <selection pane="bottomRight" activeCell="Q21" sqref="Q21:AD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2027</v>
      </c>
      <c r="Q17" s="197" t="s">
        <v>1718</v>
      </c>
      <c r="R17" s="200" t="s">
        <v>679</v>
      </c>
      <c r="S17" s="201"/>
      <c r="T17" s="201"/>
      <c r="U17" s="201"/>
      <c r="V17" s="201"/>
      <c r="W17" s="202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8"/>
      <c r="R18" s="200" t="s">
        <v>680</v>
      </c>
      <c r="S18" s="201"/>
      <c r="T18" s="202"/>
      <c r="U18" s="200" t="s">
        <v>681</v>
      </c>
      <c r="V18" s="201"/>
      <c r="W18" s="202"/>
      <c r="X18" s="197" t="s">
        <v>682</v>
      </c>
      <c r="Y18" s="197" t="s">
        <v>683</v>
      </c>
      <c r="Z18" s="197" t="s">
        <v>684</v>
      </c>
      <c r="AA18" s="200" t="s">
        <v>1720</v>
      </c>
      <c r="AB18" s="202"/>
      <c r="AC18" s="197" t="s">
        <v>1721</v>
      </c>
      <c r="AD18" s="197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199"/>
      <c r="Y19" s="199"/>
      <c r="Z19" s="199"/>
      <c r="AA19" s="23" t="s">
        <v>2908</v>
      </c>
      <c r="AB19" s="23" t="s">
        <v>2909</v>
      </c>
      <c r="AC19" s="199"/>
      <c r="AD19" s="199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SheetLayoutView="100" workbookViewId="0">
      <pane xSplit="16" ySplit="20" topLeftCell="X21" activePane="bottomRight" state="frozen"/>
      <selection pane="topRight" activeCell="R1" sqref="R1"/>
      <selection pane="bottomLeft" activeCell="A21" sqref="A21"/>
      <selection pane="bottomRight" activeCell="P43" sqref="P43:P80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2027</v>
      </c>
      <c r="Q17" s="197" t="s">
        <v>1718</v>
      </c>
      <c r="R17" s="200" t="s">
        <v>679</v>
      </c>
      <c r="S17" s="201"/>
      <c r="T17" s="201"/>
      <c r="U17" s="201"/>
      <c r="V17" s="201"/>
      <c r="W17" s="202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8"/>
      <c r="Q18" s="198"/>
      <c r="R18" s="200" t="s">
        <v>680</v>
      </c>
      <c r="S18" s="201"/>
      <c r="T18" s="202"/>
      <c r="U18" s="200" t="s">
        <v>681</v>
      </c>
      <c r="V18" s="201"/>
      <c r="W18" s="202"/>
      <c r="X18" s="197" t="s">
        <v>682</v>
      </c>
      <c r="Y18" s="197" t="s">
        <v>683</v>
      </c>
      <c r="Z18" s="197" t="s">
        <v>684</v>
      </c>
      <c r="AA18" s="200" t="s">
        <v>1720</v>
      </c>
      <c r="AB18" s="202"/>
      <c r="AC18" s="197" t="s">
        <v>1721</v>
      </c>
      <c r="AD18" s="197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9"/>
      <c r="Q19" s="199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199"/>
      <c r="Y19" s="199"/>
      <c r="Z19" s="199"/>
      <c r="AA19" s="23" t="s">
        <v>2908</v>
      </c>
      <c r="AB19" s="23" t="s">
        <v>2909</v>
      </c>
      <c r="AC19" s="199"/>
      <c r="AD19" s="199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C00000"/>
    <pageSetUpPr fitToPage="1"/>
  </sheetPr>
  <dimension ref="A1:X49"/>
  <sheetViews>
    <sheetView showGridLines="0" topLeftCell="A19" workbookViewId="0">
      <selection activeCell="S22" sqref="S22:S3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425</v>
      </c>
      <c r="Q21" s="91">
        <v>207</v>
      </c>
      <c r="R21" s="91">
        <v>45</v>
      </c>
      <c r="S21" s="91">
        <v>505</v>
      </c>
      <c r="T21" s="91">
        <v>239</v>
      </c>
      <c r="U21" s="91">
        <v>46</v>
      </c>
      <c r="V21" s="91">
        <v>78</v>
      </c>
      <c r="W21" s="91">
        <v>36</v>
      </c>
      <c r="X21" s="91">
        <v>23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</v>
      </c>
      <c r="Q23" s="91">
        <v>1</v>
      </c>
      <c r="R23" s="91">
        <v>1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87</v>
      </c>
      <c r="Q24" s="91">
        <v>41</v>
      </c>
      <c r="R24" s="91">
        <v>39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108</v>
      </c>
      <c r="Q25" s="91">
        <v>57</v>
      </c>
      <c r="R25" s="91">
        <v>5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129</v>
      </c>
      <c r="Q26" s="91">
        <v>56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89</v>
      </c>
      <c r="Q27" s="91">
        <v>47</v>
      </c>
      <c r="R27" s="91">
        <v>0</v>
      </c>
      <c r="S27" s="91">
        <v>6</v>
      </c>
      <c r="T27" s="91">
        <v>3</v>
      </c>
      <c r="U27" s="91">
        <v>3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9</v>
      </c>
      <c r="Q28" s="91">
        <v>5</v>
      </c>
      <c r="R28" s="91">
        <v>0</v>
      </c>
      <c r="S28" s="91">
        <v>83</v>
      </c>
      <c r="T28" s="91">
        <v>41</v>
      </c>
      <c r="U28" s="91">
        <v>39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>
        <v>0</v>
      </c>
      <c r="R29" s="91">
        <v>0</v>
      </c>
      <c r="S29" s="91">
        <v>118</v>
      </c>
      <c r="T29" s="91">
        <v>52</v>
      </c>
      <c r="U29" s="91">
        <v>4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119</v>
      </c>
      <c r="T30" s="91">
        <v>54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83</v>
      </c>
      <c r="T31" s="91">
        <v>44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83</v>
      </c>
      <c r="T32" s="91">
        <v>39</v>
      </c>
      <c r="U32" s="91">
        <v>0</v>
      </c>
      <c r="V32" s="91">
        <v>2</v>
      </c>
      <c r="W32" s="91">
        <v>2</v>
      </c>
      <c r="X32" s="91">
        <v>2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11</v>
      </c>
      <c r="T33" s="91">
        <v>6</v>
      </c>
      <c r="U33" s="91">
        <v>0</v>
      </c>
      <c r="V33" s="91">
        <v>43</v>
      </c>
      <c r="W33" s="91">
        <v>20</v>
      </c>
      <c r="X33" s="91">
        <v>20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2</v>
      </c>
      <c r="T34" s="91">
        <v>0</v>
      </c>
      <c r="U34" s="91">
        <v>0</v>
      </c>
      <c r="V34" s="91">
        <v>33</v>
      </c>
      <c r="W34" s="91">
        <v>14</v>
      </c>
      <c r="X34" s="91">
        <v>1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:X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topLeftCell="A23" workbookViewId="0">
      <selection activeCell="X49" sqref="P27:X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topLeftCell="O1" workbookViewId="0">
      <selection activeCell="P21" sqref="P21:AA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0" t="s">
        <v>2055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topLeftCell="O15" workbookViewId="0">
      <selection activeCell="P21" sqref="P21:AA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0" t="s">
        <v>2055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topLeftCell="O1" workbookViewId="0">
      <selection activeCell="P28" sqref="P28:AA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0" t="s">
        <v>2055</v>
      </c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7" sqref="P27:R2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topLeftCell="A15" workbookViewId="0">
      <selection activeCell="P27" sqref="P27:R2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topLeftCell="A15" workbookViewId="0">
      <selection activeCell="P21" sqref="P21:R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topLeftCell="A15" workbookViewId="0">
      <selection activeCell="R22" sqref="R22:R2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tabColor rgb="FFFF0000"/>
    <pageSetUpPr fitToPage="1"/>
  </sheetPr>
  <dimension ref="A1:AB188"/>
  <sheetViews>
    <sheetView showGridLines="0" topLeftCell="A47" workbookViewId="0">
      <selection activeCell="R67" sqref="R67:W6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3875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7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8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7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199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1008</v>
      </c>
      <c r="R67" s="91">
        <v>95</v>
      </c>
      <c r="S67" s="91">
        <v>115</v>
      </c>
      <c r="T67" s="91">
        <v>121</v>
      </c>
      <c r="U67" s="91">
        <v>94</v>
      </c>
      <c r="V67" s="91">
        <v>505</v>
      </c>
      <c r="W67" s="91">
        <v>78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topLeftCell="O168" workbookViewId="0">
      <selection activeCell="Q187" sqref="Q187:AB18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2979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7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199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topLeftCell="O175" workbookViewId="0">
      <selection activeCell="Q187" sqref="Q187:AB18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2980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197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199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SheetLayoutView="85" workbookViewId="0">
      <pane xSplit="15" ySplit="20" topLeftCell="U24" activePane="bottomRight" state="frozen"/>
      <selection activeCell="A13" sqref="A13"/>
      <selection pane="topRight" activeCell="P13" sqref="P13"/>
      <selection pane="bottomLeft" activeCell="A21" sqref="A21"/>
      <selection pane="bottomRight" activeCell="W26" sqref="W26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 x14ac:dyDescent="0.2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f>P22+P26+P60+P61</f>
        <v>69</v>
      </c>
      <c r="Q21" s="95">
        <f t="shared" ref="Q21:AB21" si="0">Q22+Q26+Q60+Q61</f>
        <v>37</v>
      </c>
      <c r="R21" s="95">
        <f t="shared" si="0"/>
        <v>34</v>
      </c>
      <c r="S21" s="95">
        <f t="shared" si="0"/>
        <v>0</v>
      </c>
      <c r="T21" s="95">
        <f t="shared" si="0"/>
        <v>0</v>
      </c>
      <c r="U21" s="95">
        <f t="shared" si="0"/>
        <v>0</v>
      </c>
      <c r="V21" s="95">
        <f t="shared" si="0"/>
        <v>0</v>
      </c>
      <c r="W21" s="95">
        <f t="shared" si="0"/>
        <v>32</v>
      </c>
      <c r="X21" s="95">
        <f t="shared" si="0"/>
        <v>12</v>
      </c>
      <c r="Y21" s="95">
        <f t="shared" si="0"/>
        <v>0</v>
      </c>
      <c r="Z21" s="95">
        <f t="shared" si="0"/>
        <v>30</v>
      </c>
      <c r="AA21" s="95">
        <f t="shared" si="0"/>
        <v>10</v>
      </c>
      <c r="AB21" s="95">
        <f t="shared" si="0"/>
        <v>61</v>
      </c>
      <c r="AC21" s="51"/>
    </row>
    <row r="22" spans="1:29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4</v>
      </c>
      <c r="Q22" s="95">
        <v>3</v>
      </c>
      <c r="R22" s="95">
        <v>3</v>
      </c>
      <c r="S22" s="95">
        <v>0</v>
      </c>
      <c r="T22" s="95">
        <v>0</v>
      </c>
      <c r="U22" s="95">
        <v>0</v>
      </c>
      <c r="V22" s="95">
        <v>0</v>
      </c>
      <c r="W22" s="95">
        <v>1</v>
      </c>
      <c r="X22" s="95">
        <v>0</v>
      </c>
      <c r="Y22" s="95">
        <v>0</v>
      </c>
      <c r="Z22" s="95">
        <v>3</v>
      </c>
      <c r="AA22" s="95">
        <v>0</v>
      </c>
      <c r="AB22" s="95">
        <v>4</v>
      </c>
      <c r="AC22" s="51"/>
    </row>
    <row r="23" spans="1:29" ht="25.5" x14ac:dyDescent="0.2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1</v>
      </c>
      <c r="AA23" s="95">
        <v>0</v>
      </c>
      <c r="AB23" s="95">
        <v>1</v>
      </c>
      <c r="AC23" s="51"/>
    </row>
    <row r="24" spans="1:29" ht="15.75" x14ac:dyDescent="0.2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3</v>
      </c>
      <c r="Q24" s="95">
        <v>2</v>
      </c>
      <c r="R24" s="95">
        <v>2</v>
      </c>
      <c r="S24" s="95">
        <v>0</v>
      </c>
      <c r="T24" s="95">
        <v>0</v>
      </c>
      <c r="U24" s="95">
        <v>0</v>
      </c>
      <c r="V24" s="95">
        <v>0</v>
      </c>
      <c r="W24" s="95">
        <v>1</v>
      </c>
      <c r="X24" s="95">
        <v>0</v>
      </c>
      <c r="Y24" s="95">
        <v>0</v>
      </c>
      <c r="Z24" s="95">
        <v>2</v>
      </c>
      <c r="AA24" s="95">
        <v>0</v>
      </c>
      <c r="AB24" s="95">
        <v>3</v>
      </c>
      <c r="AC24" s="51"/>
    </row>
    <row r="25" spans="1:29" ht="15.75" x14ac:dyDescent="0.2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51"/>
    </row>
    <row r="26" spans="1:29" ht="15.75" customHeight="1" x14ac:dyDescent="0.25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f>P27+P48+P49+P53+P54+P55+P56+P57+P59+P58</f>
        <v>43</v>
      </c>
      <c r="Q26" s="95">
        <f t="shared" ref="Q26:AC26" si="1">Q27+Q48+Q49+Q53+Q54+Q55+Q56+Q57+Q59+Q58</f>
        <v>31</v>
      </c>
      <c r="R26" s="95">
        <f t="shared" si="1"/>
        <v>28</v>
      </c>
      <c r="S26" s="95">
        <f t="shared" si="1"/>
        <v>0</v>
      </c>
      <c r="T26" s="95">
        <f t="shared" si="1"/>
        <v>0</v>
      </c>
      <c r="U26" s="95">
        <f t="shared" si="1"/>
        <v>0</v>
      </c>
      <c r="V26" s="95">
        <f t="shared" si="1"/>
        <v>0</v>
      </c>
      <c r="W26" s="95">
        <f t="shared" si="1"/>
        <v>12</v>
      </c>
      <c r="X26" s="95">
        <f t="shared" si="1"/>
        <v>12</v>
      </c>
      <c r="Y26" s="95">
        <f t="shared" si="1"/>
        <v>0</v>
      </c>
      <c r="Z26" s="95">
        <f t="shared" si="1"/>
        <v>27</v>
      </c>
      <c r="AA26" s="95">
        <f t="shared" si="1"/>
        <v>10</v>
      </c>
      <c r="AB26" s="95">
        <f t="shared" si="1"/>
        <v>39</v>
      </c>
      <c r="AC26" s="95">
        <f t="shared" si="1"/>
        <v>16</v>
      </c>
    </row>
    <row r="27" spans="1:29" ht="25.5" x14ac:dyDescent="0.2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f>P28+P29+P30+P31+P33+P32+P34+P35+P36+P37+P38+P42+P43+P44+P45+P46+P47</f>
        <v>42</v>
      </c>
      <c r="Q27" s="95">
        <f t="shared" ref="Q27:AC27" si="2">Q28+Q29+Q30+Q31+Q33+Q32+Q34+Q35+Q36+Q37+Q38+Q42+Q43+Q44+Q45+Q46+Q47</f>
        <v>31</v>
      </c>
      <c r="R27" s="95">
        <f t="shared" si="2"/>
        <v>28</v>
      </c>
      <c r="S27" s="95">
        <f t="shared" si="2"/>
        <v>0</v>
      </c>
      <c r="T27" s="95">
        <f t="shared" si="2"/>
        <v>0</v>
      </c>
      <c r="U27" s="95">
        <f t="shared" si="2"/>
        <v>0</v>
      </c>
      <c r="V27" s="95">
        <f t="shared" si="2"/>
        <v>0</v>
      </c>
      <c r="W27" s="95">
        <f t="shared" si="2"/>
        <v>11</v>
      </c>
      <c r="X27" s="95">
        <f t="shared" si="2"/>
        <v>11</v>
      </c>
      <c r="Y27" s="95">
        <f t="shared" si="2"/>
        <v>0</v>
      </c>
      <c r="Z27" s="95">
        <f t="shared" si="2"/>
        <v>27</v>
      </c>
      <c r="AA27" s="95">
        <f t="shared" si="2"/>
        <v>9</v>
      </c>
      <c r="AB27" s="95">
        <f t="shared" si="2"/>
        <v>38</v>
      </c>
      <c r="AC27" s="95">
        <f t="shared" si="2"/>
        <v>15</v>
      </c>
    </row>
    <row r="28" spans="1:29" ht="38.25" x14ac:dyDescent="0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15</v>
      </c>
      <c r="Q28" s="95">
        <v>6</v>
      </c>
      <c r="R28" s="95">
        <v>6</v>
      </c>
      <c r="S28" s="95">
        <v>0</v>
      </c>
      <c r="T28" s="95">
        <v>0</v>
      </c>
      <c r="U28" s="95">
        <v>0</v>
      </c>
      <c r="V28" s="95">
        <v>0</v>
      </c>
      <c r="W28" s="95">
        <v>9</v>
      </c>
      <c r="X28" s="95">
        <v>9</v>
      </c>
      <c r="Y28" s="95">
        <v>0</v>
      </c>
      <c r="Z28" s="95">
        <v>9</v>
      </c>
      <c r="AA28" s="95">
        <v>4</v>
      </c>
      <c r="AB28" s="95">
        <v>15</v>
      </c>
      <c r="AC28" s="89">
        <v>15</v>
      </c>
    </row>
    <row r="29" spans="1:29" ht="15.75" x14ac:dyDescent="0.2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4</v>
      </c>
      <c r="Q29" s="95">
        <v>4</v>
      </c>
      <c r="R29" s="95">
        <v>4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4</v>
      </c>
      <c r="AA29" s="95">
        <v>0</v>
      </c>
      <c r="AB29" s="95">
        <v>4</v>
      </c>
      <c r="AC29" s="51"/>
    </row>
    <row r="30" spans="1:29" ht="15.75" x14ac:dyDescent="0.2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51"/>
    </row>
    <row r="31" spans="1:29" ht="15.75" x14ac:dyDescent="0.2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1</v>
      </c>
      <c r="R31" s="95">
        <v>1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1</v>
      </c>
      <c r="AA31" s="95">
        <v>0</v>
      </c>
      <c r="AB31" s="95">
        <v>1</v>
      </c>
      <c r="AC31" s="51"/>
    </row>
    <row r="32" spans="1:29" ht="15.75" x14ac:dyDescent="0.2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1</v>
      </c>
      <c r="AC32" s="51"/>
    </row>
    <row r="33" spans="1:29" ht="15.75" x14ac:dyDescent="0.2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1</v>
      </c>
      <c r="AB33" s="95">
        <v>1</v>
      </c>
      <c r="AC33" s="51"/>
    </row>
    <row r="34" spans="1:29" ht="15.75" x14ac:dyDescent="0.2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5</v>
      </c>
      <c r="Q34" s="95">
        <v>5</v>
      </c>
      <c r="R34" s="95">
        <v>5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4</v>
      </c>
      <c r="AA34" s="95">
        <v>1</v>
      </c>
      <c r="AB34" s="95">
        <v>5</v>
      </c>
      <c r="AC34" s="51"/>
    </row>
    <row r="35" spans="1:29" ht="15.75" x14ac:dyDescent="0.2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1</v>
      </c>
      <c r="AA35" s="95">
        <v>0</v>
      </c>
      <c r="AB35" s="95">
        <v>1</v>
      </c>
      <c r="AC35" s="51"/>
    </row>
    <row r="36" spans="1:29" ht="15.75" x14ac:dyDescent="0.2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1</v>
      </c>
      <c r="AA36" s="95">
        <v>0</v>
      </c>
      <c r="AB36" s="95">
        <v>1</v>
      </c>
      <c r="AC36" s="51"/>
    </row>
    <row r="37" spans="1:29" ht="15.75" x14ac:dyDescent="0.2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1</v>
      </c>
      <c r="R37" s="95">
        <v>1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1</v>
      </c>
      <c r="AA37" s="95">
        <v>0</v>
      </c>
      <c r="AB37" s="95">
        <v>1</v>
      </c>
      <c r="AC37" s="51"/>
    </row>
    <row r="38" spans="1:29" ht="14.25" customHeight="1" x14ac:dyDescent="0.25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>
        <v>5</v>
      </c>
      <c r="R38" s="95">
        <v>5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3</v>
      </c>
      <c r="AA38" s="95">
        <v>2</v>
      </c>
      <c r="AB38" s="95">
        <v>5</v>
      </c>
      <c r="AC38" s="51"/>
    </row>
    <row r="39" spans="1:29" ht="25.5" x14ac:dyDescent="0.2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4</v>
      </c>
      <c r="Q39" s="95">
        <v>4</v>
      </c>
      <c r="R39" s="95">
        <v>4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3</v>
      </c>
      <c r="AA39" s="95">
        <v>1</v>
      </c>
      <c r="AB39" s="95">
        <v>4</v>
      </c>
      <c r="AC39" s="51"/>
    </row>
    <row r="40" spans="1:29" ht="15.75" x14ac:dyDescent="0.2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1</v>
      </c>
      <c r="R40" s="95">
        <v>1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1</v>
      </c>
      <c r="AB40" s="95">
        <v>1</v>
      </c>
      <c r="AC40" s="51"/>
    </row>
    <row r="41" spans="1:29" ht="15.75" x14ac:dyDescent="0.2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51"/>
    </row>
    <row r="42" spans="1:29" ht="15.75" x14ac:dyDescent="0.2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2</v>
      </c>
      <c r="R42" s="95">
        <v>2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1</v>
      </c>
      <c r="AC42" s="51"/>
    </row>
    <row r="43" spans="1:29" ht="15.75" x14ac:dyDescent="0.2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</v>
      </c>
      <c r="Q43" s="95">
        <v>1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1</v>
      </c>
      <c r="AB43" s="95">
        <v>1</v>
      </c>
      <c r="AC43" s="51"/>
    </row>
    <row r="44" spans="1:29" ht="15.75" x14ac:dyDescent="0.2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1</v>
      </c>
      <c r="X44" s="95">
        <v>1</v>
      </c>
      <c r="Y44" s="95">
        <v>0</v>
      </c>
      <c r="Z44" s="95">
        <v>1</v>
      </c>
      <c r="AA44" s="95">
        <v>0</v>
      </c>
      <c r="AB44" s="95">
        <v>1</v>
      </c>
      <c r="AC44" s="51"/>
    </row>
    <row r="45" spans="1:29" ht="15.75" x14ac:dyDescent="0.2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1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1</v>
      </c>
      <c r="AA45" s="95">
        <v>0</v>
      </c>
      <c r="AB45" s="95">
        <v>0</v>
      </c>
      <c r="AC45" s="51"/>
    </row>
    <row r="46" spans="1:29" ht="15.75" x14ac:dyDescent="0.2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1</v>
      </c>
      <c r="R46" s="95">
        <v>1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1</v>
      </c>
      <c r="AA46" s="95">
        <v>0</v>
      </c>
      <c r="AB46" s="95">
        <v>0</v>
      </c>
      <c r="AC46" s="51"/>
    </row>
    <row r="47" spans="1:29" ht="15.75" x14ac:dyDescent="0.2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51"/>
    </row>
    <row r="48" spans="1:29" ht="15.75" x14ac:dyDescent="0.2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1</v>
      </c>
      <c r="X48" s="95">
        <v>1</v>
      </c>
      <c r="Y48" s="95">
        <v>0</v>
      </c>
      <c r="Z48" s="95">
        <v>0</v>
      </c>
      <c r="AA48" s="95">
        <v>1</v>
      </c>
      <c r="AB48" s="95">
        <v>1</v>
      </c>
      <c r="AC48" s="89">
        <v>1</v>
      </c>
    </row>
    <row r="49" spans="1:29" ht="15.75" x14ac:dyDescent="0.2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89">
        <v>0</v>
      </c>
    </row>
    <row r="50" spans="1:29" ht="25.5" x14ac:dyDescent="0.2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89">
        <v>0</v>
      </c>
    </row>
    <row r="51" spans="1:29" ht="15.75" x14ac:dyDescent="0.2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89">
        <v>0</v>
      </c>
    </row>
    <row r="52" spans="1:29" ht="15.75" x14ac:dyDescent="0.2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89">
        <v>0</v>
      </c>
    </row>
    <row r="53" spans="1:29" ht="15.75" x14ac:dyDescent="0.2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89">
        <v>0</v>
      </c>
    </row>
    <row r="54" spans="1:29" ht="15.75" x14ac:dyDescent="0.2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89">
        <v>0</v>
      </c>
    </row>
    <row r="55" spans="1:29" ht="15.75" x14ac:dyDescent="0.2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89">
        <v>0</v>
      </c>
    </row>
    <row r="56" spans="1:29" ht="15.75" x14ac:dyDescent="0.2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89">
        <v>0</v>
      </c>
    </row>
    <row r="57" spans="1:29" ht="15.75" x14ac:dyDescent="0.2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89">
        <v>0</v>
      </c>
    </row>
    <row r="58" spans="1:29" ht="15.75" x14ac:dyDescent="0.2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89">
        <v>0</v>
      </c>
    </row>
    <row r="59" spans="1:29" ht="15.75" x14ac:dyDescent="0.2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89">
        <v>0</v>
      </c>
    </row>
    <row r="60" spans="1:29" ht="15.75" x14ac:dyDescent="0.2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</v>
      </c>
      <c r="Q60" s="95">
        <v>1</v>
      </c>
      <c r="R60" s="95">
        <v>1</v>
      </c>
      <c r="S60" s="95">
        <v>0</v>
      </c>
      <c r="T60" s="95">
        <v>0</v>
      </c>
      <c r="U60" s="95">
        <v>0</v>
      </c>
      <c r="V60" s="95">
        <v>0</v>
      </c>
      <c r="W60" s="95">
        <v>2</v>
      </c>
      <c r="X60" s="95">
        <v>0</v>
      </c>
      <c r="Y60" s="95">
        <v>0</v>
      </c>
      <c r="Z60" s="95">
        <v>0</v>
      </c>
      <c r="AA60" s="95">
        <v>0</v>
      </c>
      <c r="AB60" s="95">
        <v>3</v>
      </c>
      <c r="AC60" s="51"/>
    </row>
    <row r="61" spans="1:29" ht="15.75" x14ac:dyDescent="0.2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19</v>
      </c>
      <c r="Q61" s="95">
        <v>2</v>
      </c>
      <c r="R61" s="95">
        <v>2</v>
      </c>
      <c r="S61" s="95">
        <v>0</v>
      </c>
      <c r="T61" s="95">
        <v>0</v>
      </c>
      <c r="U61" s="95">
        <v>0</v>
      </c>
      <c r="V61" s="95">
        <v>0</v>
      </c>
      <c r="W61" s="95">
        <v>17</v>
      </c>
      <c r="X61" s="95">
        <v>0</v>
      </c>
      <c r="Y61" s="95">
        <v>0</v>
      </c>
      <c r="Z61" s="95">
        <v>0</v>
      </c>
      <c r="AA61" s="95">
        <v>0</v>
      </c>
      <c r="AB61" s="95">
        <v>15</v>
      </c>
      <c r="AC61" s="51"/>
    </row>
    <row r="62" spans="1:29" ht="25.5" x14ac:dyDescent="0.2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89">
        <v>0</v>
      </c>
    </row>
    <row r="63" spans="1:29" ht="15.75" x14ac:dyDescent="0.2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89">
        <v>0</v>
      </c>
      <c r="AC63" s="89">
        <v>0</v>
      </c>
    </row>
    <row r="64" spans="1:29" ht="15.75" x14ac:dyDescent="0.2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89">
        <v>0</v>
      </c>
      <c r="AC64" s="89">
        <v>0</v>
      </c>
    </row>
    <row r="65" spans="1:29" ht="38.25" customHeight="1" x14ac:dyDescent="0.25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51"/>
    </row>
    <row r="66" spans="1:29" ht="15.75" x14ac:dyDescent="0.2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51"/>
    </row>
    <row r="67" spans="1:29" ht="38.25" x14ac:dyDescent="0.2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51"/>
    </row>
    <row r="68" spans="1:29" ht="15.75" x14ac:dyDescent="0.2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51"/>
    </row>
    <row r="69" spans="1:29" ht="25.5" x14ac:dyDescent="0.2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51"/>
    </row>
    <row r="70" spans="1:29" ht="15.75" x14ac:dyDescent="0.2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51"/>
    </row>
    <row r="71" spans="1:29" ht="25.5" x14ac:dyDescent="0.2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51"/>
    </row>
    <row r="72" spans="1:29" ht="38.25" x14ac:dyDescent="0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51"/>
    </row>
    <row r="73" spans="1:29" ht="38.25" x14ac:dyDescent="0.2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1252</v>
      </c>
      <c r="B74" s="73">
        <v>-54</v>
      </c>
      <c r="O74" s="78">
        <v>54</v>
      </c>
      <c r="P74" s="93">
        <v>3</v>
      </c>
    </row>
    <row r="75" spans="1:29" ht="15.75" x14ac:dyDescent="0.25">
      <c r="A75" s="74" t="s">
        <v>1242</v>
      </c>
      <c r="B75" s="37">
        <v>-55</v>
      </c>
      <c r="O75" s="78">
        <v>55</v>
      </c>
      <c r="P75" s="94">
        <v>1</v>
      </c>
    </row>
    <row r="76" spans="1:29" ht="38.25" x14ac:dyDescent="0.25">
      <c r="A76" s="75" t="s">
        <v>1243</v>
      </c>
      <c r="B76" s="37">
        <v>-56</v>
      </c>
      <c r="O76" s="78">
        <v>56</v>
      </c>
      <c r="P76" s="93">
        <v>43</v>
      </c>
    </row>
    <row r="77" spans="1:29" ht="15.75" x14ac:dyDescent="0.25">
      <c r="A77" s="74" t="s">
        <v>1244</v>
      </c>
      <c r="B77" s="37">
        <v>-57</v>
      </c>
      <c r="O77" s="78">
        <v>57</v>
      </c>
      <c r="P77" s="94">
        <v>42</v>
      </c>
    </row>
    <row r="78" spans="1:29" ht="25.5" x14ac:dyDescent="0.25">
      <c r="A78" s="74" t="s">
        <v>1245</v>
      </c>
      <c r="B78" s="37">
        <v>-58</v>
      </c>
      <c r="O78" s="78">
        <v>58</v>
      </c>
      <c r="P78" s="94">
        <v>38</v>
      </c>
    </row>
    <row r="79" spans="1:29" ht="15.75" x14ac:dyDescent="0.25">
      <c r="A79" s="74" t="s">
        <v>1246</v>
      </c>
      <c r="B79" s="37">
        <v>-59</v>
      </c>
      <c r="O79" s="78">
        <v>59</v>
      </c>
      <c r="P79" s="94">
        <v>0</v>
      </c>
    </row>
    <row r="80" spans="1:29" ht="25.5" x14ac:dyDescent="0.25">
      <c r="A80" s="74" t="s">
        <v>1247</v>
      </c>
      <c r="B80" s="37">
        <v>-60</v>
      </c>
      <c r="O80" s="78">
        <v>60</v>
      </c>
      <c r="P80" s="93">
        <v>0</v>
      </c>
    </row>
    <row r="81" spans="1:16" ht="15.75" x14ac:dyDescent="0.25">
      <c r="A81" s="74" t="s">
        <v>1248</v>
      </c>
      <c r="B81" s="37">
        <v>-61</v>
      </c>
      <c r="O81" s="78">
        <v>61</v>
      </c>
      <c r="P81" s="94">
        <v>0</v>
      </c>
    </row>
    <row r="82" spans="1:16" ht="25.5" customHeight="1" x14ac:dyDescent="0.25">
      <c r="A82" s="111" t="s">
        <v>1249</v>
      </c>
      <c r="B82" s="37">
        <v>-62</v>
      </c>
      <c r="O82" s="78">
        <v>62</v>
      </c>
      <c r="P82" s="93">
        <v>42</v>
      </c>
    </row>
    <row r="83" spans="1:16" ht="25.5" x14ac:dyDescent="0.25">
      <c r="A83" s="32" t="s">
        <v>1250</v>
      </c>
      <c r="O83" s="78">
        <v>63</v>
      </c>
      <c r="P83" s="93">
        <v>36</v>
      </c>
    </row>
    <row r="84" spans="1:16" ht="25.5" x14ac:dyDescent="0.25">
      <c r="A84" s="32" t="s">
        <v>1251</v>
      </c>
      <c r="O84" s="78">
        <v>64</v>
      </c>
      <c r="P84" s="94">
        <v>35</v>
      </c>
    </row>
    <row r="85" spans="1:16" ht="15.75" x14ac:dyDescent="0.25">
      <c r="A85" s="32" t="s">
        <v>1253</v>
      </c>
      <c r="O85" s="78">
        <v>65</v>
      </c>
      <c r="P85" s="93">
        <v>1</v>
      </c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tabColor rgb="FFC00000"/>
  </sheetPr>
  <dimension ref="A1:AD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60" sqref="W60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200"/>
      <c r="W18" s="190" t="s">
        <v>2885</v>
      </c>
      <c r="X18" s="200" t="s">
        <v>1733</v>
      </c>
      <c r="Y18" s="201"/>
      <c r="Z18" s="201"/>
      <c r="AA18" s="201"/>
      <c r="AB18" s="201"/>
      <c r="AC18" s="202"/>
      <c r="AD18" s="197" t="s">
        <v>2886</v>
      </c>
    </row>
    <row r="19" spans="1:30" ht="2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199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69</v>
      </c>
      <c r="Q21" s="95">
        <f t="shared" ref="Q21:AD21" si="0">Q22+Q26+Q60+Q61</f>
        <v>4</v>
      </c>
      <c r="R21" s="95">
        <f t="shared" si="0"/>
        <v>5</v>
      </c>
      <c r="S21" s="95">
        <f t="shared" si="0"/>
        <v>7</v>
      </c>
      <c r="T21" s="95">
        <f t="shared" si="0"/>
        <v>9</v>
      </c>
      <c r="U21" s="95">
        <f t="shared" si="0"/>
        <v>14</v>
      </c>
      <c r="V21" s="95">
        <f t="shared" si="0"/>
        <v>30</v>
      </c>
      <c r="W21" s="95">
        <f t="shared" si="0"/>
        <v>50</v>
      </c>
      <c r="X21" s="95">
        <f t="shared" si="0"/>
        <v>1</v>
      </c>
      <c r="Y21" s="95">
        <f t="shared" si="0"/>
        <v>4</v>
      </c>
      <c r="Z21" s="95">
        <f t="shared" si="0"/>
        <v>5</v>
      </c>
      <c r="AA21" s="95">
        <f t="shared" si="0"/>
        <v>4</v>
      </c>
      <c r="AB21" s="95">
        <f t="shared" si="0"/>
        <v>10</v>
      </c>
      <c r="AC21" s="95">
        <f t="shared" si="0"/>
        <v>26</v>
      </c>
      <c r="AD21" s="95">
        <f t="shared" si="0"/>
        <v>19</v>
      </c>
    </row>
    <row r="22" spans="1:30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</v>
      </c>
      <c r="Q22" s="95">
        <v>0</v>
      </c>
      <c r="R22" s="95">
        <v>0</v>
      </c>
      <c r="S22" s="95">
        <v>0</v>
      </c>
      <c r="T22" s="95">
        <v>1</v>
      </c>
      <c r="U22" s="95">
        <v>1</v>
      </c>
      <c r="V22" s="95">
        <v>2</v>
      </c>
      <c r="W22" s="95">
        <v>4</v>
      </c>
      <c r="X22" s="95">
        <v>0</v>
      </c>
      <c r="Y22" s="95">
        <v>0</v>
      </c>
      <c r="Z22" s="95">
        <v>0</v>
      </c>
      <c r="AA22" s="95">
        <v>1</v>
      </c>
      <c r="AB22" s="95">
        <v>1</v>
      </c>
      <c r="AC22" s="95">
        <v>2</v>
      </c>
      <c r="AD22" s="95">
        <v>0</v>
      </c>
    </row>
    <row r="23" spans="1:30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1</v>
      </c>
      <c r="W23" s="95">
        <v>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0</v>
      </c>
    </row>
    <row r="24" spans="1:30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0</v>
      </c>
      <c r="R24" s="95">
        <v>0</v>
      </c>
      <c r="S24" s="95">
        <v>0</v>
      </c>
      <c r="T24" s="95">
        <v>1</v>
      </c>
      <c r="U24" s="95">
        <v>1</v>
      </c>
      <c r="V24" s="95">
        <v>1</v>
      </c>
      <c r="W24" s="95">
        <v>2</v>
      </c>
      <c r="X24" s="95">
        <v>0</v>
      </c>
      <c r="Y24" s="95">
        <v>0</v>
      </c>
      <c r="Z24" s="95">
        <v>0</v>
      </c>
      <c r="AA24" s="95">
        <v>1</v>
      </c>
      <c r="AB24" s="95">
        <v>0</v>
      </c>
      <c r="AC24" s="95">
        <v>1</v>
      </c>
      <c r="AD24" s="95">
        <v>0</v>
      </c>
    </row>
    <row r="25" spans="1:30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</row>
    <row r="26" spans="1:30" ht="15.7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43</v>
      </c>
      <c r="Q26" s="95">
        <f t="shared" ref="Q26:AD26" si="1">Q27+Q48+Q49+Q53+Q54+Q55+Q56+Q57+Q58+Q59</f>
        <v>1</v>
      </c>
      <c r="R26" s="95">
        <f t="shared" si="1"/>
        <v>3</v>
      </c>
      <c r="S26" s="95">
        <f t="shared" si="1"/>
        <v>5</v>
      </c>
      <c r="T26" s="95">
        <f t="shared" si="1"/>
        <v>3</v>
      </c>
      <c r="U26" s="95">
        <f t="shared" si="1"/>
        <v>8</v>
      </c>
      <c r="V26" s="95">
        <f t="shared" si="1"/>
        <v>23</v>
      </c>
      <c r="W26" s="95">
        <f t="shared" si="1"/>
        <v>43</v>
      </c>
      <c r="X26" s="95">
        <f t="shared" si="1"/>
        <v>1</v>
      </c>
      <c r="Y26" s="95">
        <f t="shared" si="1"/>
        <v>3</v>
      </c>
      <c r="Z26" s="95">
        <f t="shared" si="1"/>
        <v>5</v>
      </c>
      <c r="AA26" s="95">
        <f t="shared" si="1"/>
        <v>3</v>
      </c>
      <c r="AB26" s="95">
        <f t="shared" si="1"/>
        <v>8</v>
      </c>
      <c r="AC26" s="95">
        <f t="shared" si="1"/>
        <v>23</v>
      </c>
      <c r="AD26" s="95">
        <f t="shared" si="1"/>
        <v>0</v>
      </c>
    </row>
    <row r="27" spans="1:30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42</v>
      </c>
      <c r="Q27" s="95">
        <f t="shared" ref="Q27:AD27" si="2">Q28+Q29+Q30+Q31+Q32+Q33+Q34+Q35+Q36+Q37+Q38+Q42+Q43+Q44+Q45+Q46+Q47</f>
        <v>1</v>
      </c>
      <c r="R27" s="95">
        <f t="shared" si="2"/>
        <v>3</v>
      </c>
      <c r="S27" s="95">
        <f t="shared" si="2"/>
        <v>4</v>
      </c>
      <c r="T27" s="95">
        <f t="shared" si="2"/>
        <v>3</v>
      </c>
      <c r="U27" s="95">
        <f t="shared" si="2"/>
        <v>8</v>
      </c>
      <c r="V27" s="95">
        <f t="shared" si="2"/>
        <v>23</v>
      </c>
      <c r="W27" s="95">
        <f t="shared" si="2"/>
        <v>42</v>
      </c>
      <c r="X27" s="95">
        <f t="shared" si="2"/>
        <v>1</v>
      </c>
      <c r="Y27" s="95">
        <f t="shared" si="2"/>
        <v>3</v>
      </c>
      <c r="Z27" s="95">
        <f t="shared" si="2"/>
        <v>4</v>
      </c>
      <c r="AA27" s="95">
        <f t="shared" si="2"/>
        <v>3</v>
      </c>
      <c r="AB27" s="95">
        <f t="shared" si="2"/>
        <v>8</v>
      </c>
      <c r="AC27" s="95">
        <f t="shared" si="2"/>
        <v>23</v>
      </c>
      <c r="AD27" s="95">
        <f t="shared" si="2"/>
        <v>0</v>
      </c>
    </row>
    <row r="28" spans="1:30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15</v>
      </c>
      <c r="Q28" s="95">
        <v>1</v>
      </c>
      <c r="R28" s="95">
        <v>0</v>
      </c>
      <c r="S28" s="95">
        <v>2</v>
      </c>
      <c r="T28" s="95">
        <v>0</v>
      </c>
      <c r="U28" s="95">
        <v>2</v>
      </c>
      <c r="V28" s="95">
        <v>10</v>
      </c>
      <c r="W28" s="95">
        <v>15</v>
      </c>
      <c r="X28" s="95">
        <v>1</v>
      </c>
      <c r="Y28" s="95">
        <v>0</v>
      </c>
      <c r="Z28" s="95">
        <v>2</v>
      </c>
      <c r="AA28" s="95">
        <v>0</v>
      </c>
      <c r="AB28" s="95">
        <v>2</v>
      </c>
      <c r="AC28" s="95">
        <v>10</v>
      </c>
      <c r="AD28" s="95">
        <v>0</v>
      </c>
    </row>
    <row r="29" spans="1:30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4</v>
      </c>
      <c r="Q29" s="95">
        <v>0</v>
      </c>
      <c r="R29" s="95">
        <v>0</v>
      </c>
      <c r="S29" s="95">
        <v>0</v>
      </c>
      <c r="T29" s="95">
        <v>0</v>
      </c>
      <c r="U29" s="95">
        <v>1</v>
      </c>
      <c r="V29" s="95">
        <v>3</v>
      </c>
      <c r="W29" s="95">
        <v>4</v>
      </c>
      <c r="X29" s="95">
        <v>0</v>
      </c>
      <c r="Y29" s="95">
        <v>0</v>
      </c>
      <c r="Z29" s="95">
        <v>0</v>
      </c>
      <c r="AA29" s="95">
        <v>0</v>
      </c>
      <c r="AB29" s="95">
        <v>1</v>
      </c>
      <c r="AC29" s="95">
        <v>3</v>
      </c>
      <c r="AD29" s="95">
        <v>0</v>
      </c>
    </row>
    <row r="30" spans="1:30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</row>
    <row r="31" spans="1:30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95">
        <v>0</v>
      </c>
      <c r="S31" s="95">
        <v>0</v>
      </c>
      <c r="T31" s="95">
        <v>1</v>
      </c>
      <c r="U31" s="95">
        <v>0</v>
      </c>
      <c r="V31" s="95">
        <v>0</v>
      </c>
      <c r="W31" s="95">
        <v>1</v>
      </c>
      <c r="X31" s="95">
        <v>0</v>
      </c>
      <c r="Y31" s="95">
        <v>0</v>
      </c>
      <c r="Z31" s="95">
        <v>0</v>
      </c>
      <c r="AA31" s="95">
        <v>1</v>
      </c>
      <c r="AB31" s="95">
        <v>0</v>
      </c>
      <c r="AC31" s="95">
        <v>0</v>
      </c>
      <c r="AD31" s="95">
        <v>0</v>
      </c>
    </row>
    <row r="32" spans="1:30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1</v>
      </c>
      <c r="S32" s="95">
        <v>0</v>
      </c>
      <c r="T32" s="95">
        <v>0</v>
      </c>
      <c r="U32" s="95">
        <v>0</v>
      </c>
      <c r="V32" s="95">
        <v>0</v>
      </c>
      <c r="W32" s="95">
        <v>1</v>
      </c>
      <c r="X32" s="95">
        <v>0</v>
      </c>
      <c r="Y32" s="95">
        <v>1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</row>
    <row r="33" spans="1:30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1</v>
      </c>
      <c r="V33" s="95">
        <v>0</v>
      </c>
      <c r="W33" s="95">
        <v>1</v>
      </c>
      <c r="X33" s="95">
        <v>0</v>
      </c>
      <c r="Y33" s="95">
        <v>0</v>
      </c>
      <c r="Z33" s="95">
        <v>0</v>
      </c>
      <c r="AA33" s="95">
        <v>0</v>
      </c>
      <c r="AB33" s="95">
        <v>1</v>
      </c>
      <c r="AC33" s="95">
        <v>0</v>
      </c>
      <c r="AD33" s="95">
        <v>0</v>
      </c>
    </row>
    <row r="34" spans="1:30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5</v>
      </c>
      <c r="Q34" s="95">
        <v>0</v>
      </c>
      <c r="R34" s="95">
        <v>0</v>
      </c>
      <c r="S34" s="95">
        <v>0</v>
      </c>
      <c r="T34" s="95">
        <v>1</v>
      </c>
      <c r="U34" s="95">
        <v>0</v>
      </c>
      <c r="V34" s="95">
        <v>4</v>
      </c>
      <c r="W34" s="95">
        <v>5</v>
      </c>
      <c r="X34" s="95">
        <v>0</v>
      </c>
      <c r="Y34" s="95">
        <v>0</v>
      </c>
      <c r="Z34" s="95">
        <v>0</v>
      </c>
      <c r="AA34" s="95">
        <v>1</v>
      </c>
      <c r="AB34" s="95">
        <v>0</v>
      </c>
      <c r="AC34" s="95">
        <v>4</v>
      </c>
      <c r="AD34" s="95">
        <v>0</v>
      </c>
    </row>
    <row r="35" spans="1:30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1</v>
      </c>
      <c r="W35" s="95">
        <v>1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1</v>
      </c>
      <c r="AD35" s="95">
        <v>0</v>
      </c>
    </row>
    <row r="36" spans="1:30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1</v>
      </c>
      <c r="V36" s="95">
        <v>0</v>
      </c>
      <c r="W36" s="95">
        <v>1</v>
      </c>
      <c r="X36" s="95">
        <v>0</v>
      </c>
      <c r="Y36" s="95">
        <v>0</v>
      </c>
      <c r="Z36" s="95">
        <v>0</v>
      </c>
      <c r="AA36" s="95">
        <v>0</v>
      </c>
      <c r="AB36" s="95">
        <v>1</v>
      </c>
      <c r="AC36" s="95">
        <v>0</v>
      </c>
      <c r="AD36" s="95">
        <v>0</v>
      </c>
    </row>
    <row r="37" spans="1:30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0</v>
      </c>
      <c r="R37" s="95">
        <v>0</v>
      </c>
      <c r="S37" s="95">
        <v>0</v>
      </c>
      <c r="T37" s="95">
        <v>0</v>
      </c>
      <c r="U37" s="95">
        <v>1</v>
      </c>
      <c r="V37" s="95">
        <v>0</v>
      </c>
      <c r="W37" s="95">
        <v>1</v>
      </c>
      <c r="X37" s="95">
        <v>0</v>
      </c>
      <c r="Y37" s="95">
        <v>0</v>
      </c>
      <c r="Z37" s="95">
        <v>0</v>
      </c>
      <c r="AA37" s="95">
        <v>0</v>
      </c>
      <c r="AB37" s="95">
        <v>1</v>
      </c>
      <c r="AC37" s="95">
        <v>0</v>
      </c>
      <c r="AD37" s="95">
        <v>0</v>
      </c>
    </row>
    <row r="38" spans="1:30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>
        <v>0</v>
      </c>
      <c r="R38" s="95">
        <v>0</v>
      </c>
      <c r="S38" s="95">
        <v>1</v>
      </c>
      <c r="T38" s="95">
        <v>1</v>
      </c>
      <c r="U38" s="95">
        <v>1</v>
      </c>
      <c r="V38" s="95">
        <v>2</v>
      </c>
      <c r="W38" s="95">
        <v>5</v>
      </c>
      <c r="X38" s="95">
        <v>0</v>
      </c>
      <c r="Y38" s="95">
        <v>0</v>
      </c>
      <c r="Z38" s="95">
        <v>1</v>
      </c>
      <c r="AA38" s="95">
        <v>1</v>
      </c>
      <c r="AB38" s="95">
        <v>1</v>
      </c>
      <c r="AC38" s="95">
        <v>2</v>
      </c>
      <c r="AD38" s="95">
        <v>0</v>
      </c>
    </row>
    <row r="39" spans="1:30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4</v>
      </c>
      <c r="Q39" s="95">
        <v>0</v>
      </c>
      <c r="R39" s="95">
        <v>0</v>
      </c>
      <c r="S39" s="95">
        <v>0</v>
      </c>
      <c r="T39" s="95">
        <v>1</v>
      </c>
      <c r="U39" s="95">
        <v>1</v>
      </c>
      <c r="V39" s="95">
        <v>2</v>
      </c>
      <c r="W39" s="95">
        <v>4</v>
      </c>
      <c r="X39" s="95">
        <v>0</v>
      </c>
      <c r="Y39" s="95">
        <v>0</v>
      </c>
      <c r="Z39" s="95">
        <v>0</v>
      </c>
      <c r="AA39" s="95">
        <v>1</v>
      </c>
      <c r="AB39" s="95">
        <v>1</v>
      </c>
      <c r="AC39" s="95">
        <v>2</v>
      </c>
      <c r="AD39" s="95">
        <v>0</v>
      </c>
    </row>
    <row r="40" spans="1:30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0</v>
      </c>
      <c r="R40" s="95">
        <v>0</v>
      </c>
      <c r="S40" s="95">
        <v>1</v>
      </c>
      <c r="T40" s="95">
        <v>0</v>
      </c>
      <c r="U40" s="95">
        <v>0</v>
      </c>
      <c r="V40" s="95">
        <v>0</v>
      </c>
      <c r="W40" s="95">
        <v>1</v>
      </c>
      <c r="X40" s="95">
        <v>0</v>
      </c>
      <c r="Y40" s="95">
        <v>0</v>
      </c>
      <c r="Z40" s="95">
        <v>1</v>
      </c>
      <c r="AA40" s="95">
        <v>0</v>
      </c>
      <c r="AB40" s="95">
        <v>0</v>
      </c>
      <c r="AC40" s="95">
        <v>0</v>
      </c>
      <c r="AD40" s="95">
        <v>0</v>
      </c>
    </row>
    <row r="41" spans="1:30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</row>
    <row r="42" spans="1:30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0</v>
      </c>
      <c r="R42" s="95">
        <v>1</v>
      </c>
      <c r="S42" s="95">
        <v>0</v>
      </c>
      <c r="T42" s="95">
        <v>0</v>
      </c>
      <c r="U42" s="95">
        <v>0</v>
      </c>
      <c r="V42" s="95">
        <v>1</v>
      </c>
      <c r="W42" s="95">
        <v>2</v>
      </c>
      <c r="X42" s="95">
        <v>0</v>
      </c>
      <c r="Y42" s="95">
        <v>1</v>
      </c>
      <c r="Z42" s="95">
        <v>0</v>
      </c>
      <c r="AA42" s="95">
        <v>0</v>
      </c>
      <c r="AB42" s="95">
        <v>0</v>
      </c>
      <c r="AC42" s="95">
        <v>1</v>
      </c>
      <c r="AD42" s="95">
        <v>0</v>
      </c>
    </row>
    <row r="43" spans="1:30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</v>
      </c>
      <c r="Q43" s="95">
        <v>0</v>
      </c>
      <c r="R43" s="95">
        <v>1</v>
      </c>
      <c r="S43" s="95">
        <v>0</v>
      </c>
      <c r="T43" s="95">
        <v>0</v>
      </c>
      <c r="U43" s="95">
        <v>1</v>
      </c>
      <c r="V43" s="95">
        <v>0</v>
      </c>
      <c r="W43" s="95">
        <v>2</v>
      </c>
      <c r="X43" s="95">
        <v>0</v>
      </c>
      <c r="Y43" s="95">
        <v>1</v>
      </c>
      <c r="Z43" s="95">
        <v>0</v>
      </c>
      <c r="AA43" s="95">
        <v>0</v>
      </c>
      <c r="AB43" s="95">
        <v>1</v>
      </c>
      <c r="AC43" s="95">
        <v>0</v>
      </c>
      <c r="AD43" s="95">
        <v>0</v>
      </c>
    </row>
    <row r="44" spans="1:30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1</v>
      </c>
      <c r="T44" s="95">
        <v>0</v>
      </c>
      <c r="U44" s="95">
        <v>0</v>
      </c>
      <c r="V44" s="95">
        <v>0</v>
      </c>
      <c r="W44" s="95">
        <v>1</v>
      </c>
      <c r="X44" s="95">
        <v>0</v>
      </c>
      <c r="Y44" s="95">
        <v>0</v>
      </c>
      <c r="Z44" s="95">
        <v>1</v>
      </c>
      <c r="AA44" s="95">
        <v>0</v>
      </c>
      <c r="AB44" s="95">
        <v>0</v>
      </c>
      <c r="AC44" s="95">
        <v>0</v>
      </c>
      <c r="AD44" s="95">
        <v>0</v>
      </c>
    </row>
    <row r="45" spans="1:30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1</v>
      </c>
      <c r="W45" s="95">
        <v>1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1</v>
      </c>
      <c r="AD45" s="95">
        <v>0</v>
      </c>
    </row>
    <row r="46" spans="1:30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1</v>
      </c>
      <c r="W46" s="95">
        <v>1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1</v>
      </c>
      <c r="AD46" s="95">
        <v>0</v>
      </c>
    </row>
    <row r="47" spans="1:30" ht="15.75" x14ac:dyDescent="0.2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</row>
    <row r="48" spans="1:30" ht="15.75" x14ac:dyDescent="0.2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0</v>
      </c>
      <c r="R48" s="95">
        <v>0</v>
      </c>
      <c r="S48" s="95">
        <v>1</v>
      </c>
      <c r="T48" s="95">
        <v>0</v>
      </c>
      <c r="U48" s="95">
        <v>0</v>
      </c>
      <c r="V48" s="95">
        <v>0</v>
      </c>
      <c r="W48" s="95">
        <v>1</v>
      </c>
      <c r="X48" s="95">
        <v>0</v>
      </c>
      <c r="Y48" s="95">
        <v>0</v>
      </c>
      <c r="Z48" s="95">
        <v>1</v>
      </c>
      <c r="AA48" s="95">
        <v>0</v>
      </c>
      <c r="AB48" s="95">
        <v>0</v>
      </c>
      <c r="AC48" s="95">
        <v>0</v>
      </c>
      <c r="AD48" s="95">
        <v>0</v>
      </c>
    </row>
    <row r="49" spans="1:30" ht="15.75" x14ac:dyDescent="0.2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</row>
    <row r="50" spans="1:30" ht="25.5" x14ac:dyDescent="0.2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</row>
    <row r="51" spans="1:30" ht="15.75" x14ac:dyDescent="0.2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</row>
    <row r="52" spans="1:30" ht="15.75" x14ac:dyDescent="0.2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</row>
    <row r="53" spans="1:30" ht="15.75" x14ac:dyDescent="0.2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</row>
    <row r="54" spans="1:30" ht="15.75" x14ac:dyDescent="0.2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</row>
    <row r="55" spans="1:30" ht="15.75" x14ac:dyDescent="0.2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</row>
    <row r="56" spans="1:30" ht="15.75" x14ac:dyDescent="0.2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</row>
    <row r="57" spans="1:30" ht="15.75" x14ac:dyDescent="0.2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</row>
    <row r="58" spans="1:30" ht="15.75" x14ac:dyDescent="0.2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</row>
    <row r="59" spans="1:30" ht="15.75" x14ac:dyDescent="0.2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</row>
    <row r="60" spans="1:30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</v>
      </c>
      <c r="Q60" s="95">
        <v>0</v>
      </c>
      <c r="R60" s="95">
        <v>1</v>
      </c>
      <c r="S60" s="95">
        <v>0</v>
      </c>
      <c r="T60" s="95">
        <v>0</v>
      </c>
      <c r="U60" s="95">
        <v>1</v>
      </c>
      <c r="V60" s="95">
        <v>1</v>
      </c>
      <c r="W60" s="95">
        <v>3</v>
      </c>
      <c r="X60" s="95">
        <v>0</v>
      </c>
      <c r="Y60" s="95">
        <v>1</v>
      </c>
      <c r="Z60" s="95">
        <v>0</v>
      </c>
      <c r="AA60" s="95">
        <v>0</v>
      </c>
      <c r="AB60" s="95">
        <v>1</v>
      </c>
      <c r="AC60" s="95">
        <v>1</v>
      </c>
      <c r="AD60" s="95">
        <v>0</v>
      </c>
    </row>
    <row r="61" spans="1:30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19</v>
      </c>
      <c r="Q61" s="95">
        <v>3</v>
      </c>
      <c r="R61" s="95">
        <v>1</v>
      </c>
      <c r="S61" s="95">
        <v>2</v>
      </c>
      <c r="T61" s="95">
        <v>5</v>
      </c>
      <c r="U61" s="95">
        <v>4</v>
      </c>
      <c r="V61" s="95">
        <v>4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19</v>
      </c>
    </row>
    <row r="62" spans="1:30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</row>
    <row r="63" spans="1:30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</row>
    <row r="64" spans="1:30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</row>
    <row r="65" spans="1:30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</row>
    <row r="66" spans="1:30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</row>
    <row r="67" spans="1:30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</row>
    <row r="68" spans="1:30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tabColor rgb="FFC00000"/>
    <pageSetUpPr fitToPage="1"/>
  </sheetPr>
  <dimension ref="A1:R73"/>
  <sheetViews>
    <sheetView showGridLines="0" workbookViewId="0">
      <selection activeCell="Q22" sqref="Q2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 x14ac:dyDescent="0.2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4</v>
      </c>
      <c r="Q21" s="95">
        <v>4</v>
      </c>
      <c r="R21" s="51"/>
    </row>
    <row r="22" spans="1:18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 x14ac:dyDescent="0.2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2</v>
      </c>
      <c r="Q23" s="95">
        <v>2</v>
      </c>
      <c r="R23" s="89">
        <v>2</v>
      </c>
    </row>
    <row r="24" spans="1:18" ht="25.5" x14ac:dyDescent="0.2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2</v>
      </c>
      <c r="Q24" s="95">
        <v>2</v>
      </c>
      <c r="R24" s="89">
        <v>2</v>
      </c>
    </row>
    <row r="25" spans="1:18" ht="38.25" x14ac:dyDescent="0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 x14ac:dyDescent="0.2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</v>
      </c>
      <c r="Q26" s="95">
        <v>1</v>
      </c>
      <c r="R26" s="89">
        <v>1</v>
      </c>
    </row>
    <row r="27" spans="1:18" ht="15.75" x14ac:dyDescent="0.2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0</v>
      </c>
      <c r="Q27" s="95">
        <v>0</v>
      </c>
      <c r="R27" s="89">
        <v>0</v>
      </c>
    </row>
    <row r="28" spans="1:18" ht="15.75" x14ac:dyDescent="0.2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0</v>
      </c>
      <c r="Q28" s="95">
        <v>0</v>
      </c>
      <c r="R28" s="89">
        <v>0</v>
      </c>
    </row>
    <row r="29" spans="1:18" ht="15.75" x14ac:dyDescent="0.2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 x14ac:dyDescent="0.2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 x14ac:dyDescent="0.2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0</v>
      </c>
      <c r="Q31" s="95">
        <v>0</v>
      </c>
      <c r="R31" s="89">
        <v>0</v>
      </c>
    </row>
    <row r="32" spans="1:18" ht="15.75" x14ac:dyDescent="0.2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89">
        <v>0</v>
      </c>
    </row>
    <row r="33" spans="1:18" ht="15.75" x14ac:dyDescent="0.2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 x14ac:dyDescent="0.2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0</v>
      </c>
      <c r="Q34" s="95">
        <v>0</v>
      </c>
      <c r="R34" s="89">
        <v>0</v>
      </c>
    </row>
    <row r="35" spans="1:18" ht="15.75" x14ac:dyDescent="0.2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89">
        <v>0</v>
      </c>
    </row>
    <row r="36" spans="1:18" ht="25.5" x14ac:dyDescent="0.2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89">
        <v>0</v>
      </c>
    </row>
    <row r="37" spans="1:18" ht="15.75" x14ac:dyDescent="0.2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89">
        <v>0</v>
      </c>
    </row>
    <row r="38" spans="1:18" ht="15.75" x14ac:dyDescent="0.2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0</v>
      </c>
      <c r="Q38" s="95">
        <v>0</v>
      </c>
      <c r="R38" s="89">
        <v>0</v>
      </c>
    </row>
    <row r="39" spans="1:18" ht="15.75" x14ac:dyDescent="0.2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89">
        <v>0</v>
      </c>
    </row>
    <row r="40" spans="1:18" ht="15.75" x14ac:dyDescent="0.2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89">
        <v>0</v>
      </c>
    </row>
    <row r="41" spans="1:18" ht="15.75" x14ac:dyDescent="0.2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</v>
      </c>
      <c r="Q41" s="95">
        <v>1</v>
      </c>
      <c r="R41" s="89">
        <v>1</v>
      </c>
    </row>
    <row r="42" spans="1:18" ht="15.75" x14ac:dyDescent="0.2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0</v>
      </c>
      <c r="Q42" s="95">
        <v>0</v>
      </c>
      <c r="R42" s="89">
        <v>0</v>
      </c>
    </row>
    <row r="43" spans="1:18" ht="15.75" x14ac:dyDescent="0.2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0</v>
      </c>
      <c r="Q43" s="95">
        <v>0</v>
      </c>
      <c r="R43" s="89">
        <v>0</v>
      </c>
    </row>
    <row r="44" spans="1:18" ht="15.75" x14ac:dyDescent="0.2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89">
        <v>0</v>
      </c>
    </row>
    <row r="45" spans="1:18" ht="15.75" x14ac:dyDescent="0.2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89">
        <v>0</v>
      </c>
    </row>
    <row r="46" spans="1:18" ht="15.75" x14ac:dyDescent="0.2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89">
        <v>0</v>
      </c>
    </row>
    <row r="47" spans="1:18" ht="25.5" x14ac:dyDescent="0.2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89">
        <v>0</v>
      </c>
    </row>
    <row r="48" spans="1:18" ht="15.75" x14ac:dyDescent="0.2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89">
        <v>0</v>
      </c>
    </row>
    <row r="49" spans="1:18" ht="15.75" x14ac:dyDescent="0.2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89">
        <v>0</v>
      </c>
    </row>
    <row r="50" spans="1:18" ht="15.75" x14ac:dyDescent="0.2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89">
        <v>0</v>
      </c>
    </row>
    <row r="51" spans="1:18" ht="15.75" x14ac:dyDescent="0.2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89">
        <v>0</v>
      </c>
    </row>
    <row r="52" spans="1:18" ht="15.75" x14ac:dyDescent="0.2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89">
        <v>0</v>
      </c>
    </row>
    <row r="53" spans="1:18" ht="15.75" x14ac:dyDescent="0.2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89">
        <v>0</v>
      </c>
    </row>
    <row r="54" spans="1:18" ht="15.75" x14ac:dyDescent="0.2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89">
        <v>0</v>
      </c>
    </row>
    <row r="55" spans="1:18" ht="15.75" x14ac:dyDescent="0.2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89">
        <v>0</v>
      </c>
    </row>
    <row r="56" spans="1:18" ht="15.75" x14ac:dyDescent="0.2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89">
        <v>0</v>
      </c>
    </row>
    <row r="57" spans="1:18" ht="15.75" x14ac:dyDescent="0.2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51"/>
    </row>
    <row r="58" spans="1:18" ht="15.75" x14ac:dyDescent="0.2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2</v>
      </c>
      <c r="Q58" s="95">
        <v>2</v>
      </c>
      <c r="R58" s="51"/>
    </row>
    <row r="59" spans="1:18" ht="25.5" x14ac:dyDescent="0.2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89">
        <v>0</v>
      </c>
    </row>
    <row r="60" spans="1:18" ht="15.75" x14ac:dyDescent="0.2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89">
        <v>0</v>
      </c>
    </row>
    <row r="61" spans="1:18" ht="15.75" x14ac:dyDescent="0.2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0</v>
      </c>
      <c r="Q61" s="95">
        <v>0</v>
      </c>
      <c r="R61" s="89">
        <v>0</v>
      </c>
    </row>
    <row r="62" spans="1:18" ht="38.25" x14ac:dyDescent="0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89">
        <v>0</v>
      </c>
    </row>
    <row r="63" spans="1:18" ht="15.75" x14ac:dyDescent="0.2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89">
        <v>0</v>
      </c>
    </row>
    <row r="64" spans="1:18" ht="25.5" x14ac:dyDescent="0.2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89">
        <v>0</v>
      </c>
    </row>
    <row r="65" spans="1:18" ht="15.75" x14ac:dyDescent="0.2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89">
        <v>0</v>
      </c>
    </row>
    <row r="66" spans="1:18" ht="25.5" x14ac:dyDescent="0.2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2</v>
      </c>
      <c r="Q66" s="51"/>
      <c r="R66" s="51"/>
    </row>
    <row r="67" spans="1:18" ht="25.5" x14ac:dyDescent="0.2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51"/>
      <c r="R67" s="51"/>
    </row>
    <row r="68" spans="1:18" ht="25.5" x14ac:dyDescent="0.2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>
        <v>0</v>
      </c>
      <c r="Q68" s="51"/>
      <c r="R68" s="51"/>
    </row>
    <row r="69" spans="1:18" ht="50.1" customHeight="1" x14ac:dyDescent="0.25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0</v>
      </c>
      <c r="Q69" s="50"/>
      <c r="R69" s="50"/>
    </row>
    <row r="70" spans="1:18" ht="15.75" x14ac:dyDescent="0.25">
      <c r="A70" s="74" t="s">
        <v>1246</v>
      </c>
      <c r="O70" s="78">
        <v>50</v>
      </c>
      <c r="P70" s="94">
        <v>0</v>
      </c>
    </row>
    <row r="71" spans="1:18" ht="25.5" x14ac:dyDescent="0.25">
      <c r="A71" s="74" t="s">
        <v>1247</v>
      </c>
      <c r="O71" s="78">
        <v>51</v>
      </c>
      <c r="P71" s="93">
        <v>0</v>
      </c>
    </row>
    <row r="72" spans="1:18" ht="15.75" x14ac:dyDescent="0.25">
      <c r="A72" s="74" t="s">
        <v>1256</v>
      </c>
      <c r="O72" s="78">
        <v>52</v>
      </c>
      <c r="P72" s="94">
        <v>0</v>
      </c>
    </row>
    <row r="73" spans="1:18" ht="25.5" customHeight="1" x14ac:dyDescent="0.25">
      <c r="A73" s="81" t="s">
        <v>1257</v>
      </c>
      <c r="O73" s="78">
        <v>53</v>
      </c>
      <c r="P73" s="93">
        <v>2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rgb="FFC00000"/>
    <pageSetUpPr fitToPage="1"/>
  </sheetPr>
  <dimension ref="A1:Q25"/>
  <sheetViews>
    <sheetView showGridLines="0" workbookViewId="0">
      <selection activeCell="P25" sqref="P25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 x14ac:dyDescent="0.2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 x14ac:dyDescent="0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 x14ac:dyDescent="0.2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 x14ac:dyDescent="0.2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 x14ac:dyDescent="0.25">
      <c r="A25" s="112" t="s">
        <v>1254</v>
      </c>
      <c r="O25" s="83">
        <v>5</v>
      </c>
      <c r="P25" s="93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rgb="FFC00000"/>
    <pageSetUpPr fitToPage="1"/>
  </sheetPr>
  <dimension ref="A1:Z70"/>
  <sheetViews>
    <sheetView showGridLines="0" workbookViewId="0">
      <pane xSplit="15" ySplit="20" topLeftCell="R24" activePane="bottomRight" state="frozen"/>
      <selection pane="topRight" activeCell="P1" sqref="P1"/>
      <selection pane="bottomLeft" activeCell="A21" sqref="A21"/>
      <selection pane="bottomRight" activeCell="S27" sqref="S27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x14ac:dyDescent="0.2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200" t="s">
        <v>3110</v>
      </c>
      <c r="U17" s="201"/>
      <c r="V17" s="202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7" t="s">
        <v>1385</v>
      </c>
      <c r="R18" s="197" t="s">
        <v>2877</v>
      </c>
      <c r="S18" s="190"/>
      <c r="T18" s="197" t="s">
        <v>1385</v>
      </c>
      <c r="U18" s="200" t="s">
        <v>2878</v>
      </c>
      <c r="V18" s="202"/>
      <c r="W18" s="197" t="s">
        <v>1385</v>
      </c>
      <c r="X18" s="197" t="s">
        <v>2879</v>
      </c>
      <c r="Y18" s="190"/>
      <c r="Z18" s="190"/>
    </row>
    <row r="19" spans="1:26" ht="103.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9"/>
      <c r="R19" s="199"/>
      <c r="S19" s="190"/>
      <c r="T19" s="199"/>
      <c r="U19" s="23" t="s">
        <v>5295</v>
      </c>
      <c r="V19" s="23" t="s">
        <v>5296</v>
      </c>
      <c r="W19" s="199"/>
      <c r="X19" s="199"/>
      <c r="Y19" s="190"/>
      <c r="Z19" s="190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f>P22+P26+P60+P61</f>
        <v>102.59999999999998</v>
      </c>
      <c r="Q21" s="89">
        <f t="shared" ref="Q21:Z21" si="0">Q22+Q26+Q60+Q61</f>
        <v>69</v>
      </c>
      <c r="R21" s="89">
        <f t="shared" si="0"/>
        <v>69</v>
      </c>
      <c r="S21" s="89">
        <f t="shared" si="0"/>
        <v>72</v>
      </c>
      <c r="T21" s="89">
        <f t="shared" si="0"/>
        <v>11</v>
      </c>
      <c r="U21" s="89">
        <f t="shared" si="0"/>
        <v>4</v>
      </c>
      <c r="V21" s="89">
        <f t="shared" si="0"/>
        <v>7</v>
      </c>
      <c r="W21" s="89">
        <f t="shared" si="0"/>
        <v>14</v>
      </c>
      <c r="X21" s="89">
        <f t="shared" si="0"/>
        <v>14</v>
      </c>
      <c r="Y21" s="89">
        <f t="shared" si="0"/>
        <v>69</v>
      </c>
      <c r="Z21" s="89">
        <f t="shared" si="0"/>
        <v>2</v>
      </c>
    </row>
    <row r="22" spans="1:2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f>P23+P24+P25</f>
        <v>5</v>
      </c>
      <c r="Q22" s="89">
        <f t="shared" ref="Q22:Z22" si="1">Q23+Q24+Q25</f>
        <v>4</v>
      </c>
      <c r="R22" s="89">
        <f t="shared" si="1"/>
        <v>4</v>
      </c>
      <c r="S22" s="89">
        <f t="shared" si="1"/>
        <v>5</v>
      </c>
      <c r="T22" s="89">
        <f t="shared" si="1"/>
        <v>0</v>
      </c>
      <c r="U22" s="89">
        <f t="shared" si="1"/>
        <v>0</v>
      </c>
      <c r="V22" s="89">
        <f t="shared" si="1"/>
        <v>0</v>
      </c>
      <c r="W22" s="89">
        <f t="shared" si="1"/>
        <v>1</v>
      </c>
      <c r="X22" s="89">
        <f t="shared" si="1"/>
        <v>1</v>
      </c>
      <c r="Y22" s="89">
        <f t="shared" si="1"/>
        <v>4</v>
      </c>
      <c r="Z22" s="89">
        <f t="shared" si="1"/>
        <v>1</v>
      </c>
    </row>
    <row r="23" spans="1:2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</v>
      </c>
      <c r="Z23" s="95">
        <v>0</v>
      </c>
    </row>
    <row r="24" spans="1:2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4</v>
      </c>
      <c r="Q24" s="89">
        <v>3</v>
      </c>
      <c r="R24" s="89">
        <v>3</v>
      </c>
      <c r="S24" s="95">
        <v>4</v>
      </c>
      <c r="T24" s="95">
        <v>0</v>
      </c>
      <c r="U24" s="95">
        <v>0</v>
      </c>
      <c r="V24" s="95">
        <v>0</v>
      </c>
      <c r="W24" s="95">
        <v>1</v>
      </c>
      <c r="X24" s="95">
        <v>1</v>
      </c>
      <c r="Y24" s="95">
        <v>3</v>
      </c>
      <c r="Z24" s="95">
        <v>1</v>
      </c>
    </row>
    <row r="25" spans="1:2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0</v>
      </c>
      <c r="Q25" s="89">
        <v>0</v>
      </c>
      <c r="R25" s="89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</row>
    <row r="26" spans="1:26" ht="25.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f>P27+P48+P49+P53+P54+P55+P56+P57+P58+P59</f>
        <v>69.09999999999998</v>
      </c>
      <c r="Q26" s="89">
        <f t="shared" ref="Q26:Z26" si="2">Q27+Q48+Q49+Q53+Q54+Q55+Q56+Q57+Q58+Q59</f>
        <v>43</v>
      </c>
      <c r="R26" s="89">
        <f t="shared" si="2"/>
        <v>43</v>
      </c>
      <c r="S26" s="89">
        <f t="shared" si="2"/>
        <v>43</v>
      </c>
      <c r="T26" s="89">
        <f t="shared" si="2"/>
        <v>10</v>
      </c>
      <c r="U26" s="89">
        <f t="shared" si="2"/>
        <v>4</v>
      </c>
      <c r="V26" s="89">
        <f t="shared" si="2"/>
        <v>6</v>
      </c>
      <c r="W26" s="89">
        <f t="shared" si="2"/>
        <v>10</v>
      </c>
      <c r="X26" s="89">
        <f t="shared" si="2"/>
        <v>10</v>
      </c>
      <c r="Y26" s="89">
        <f t="shared" si="2"/>
        <v>43</v>
      </c>
      <c r="Z26" s="89">
        <f t="shared" si="2"/>
        <v>1</v>
      </c>
    </row>
    <row r="27" spans="1:2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f>P28+P29+P30+P31+P32+P33+P34+P35+P36+P37+P38+P426+P42+P43+P44+P45+P46+P47</f>
        <v>67.09999999999998</v>
      </c>
      <c r="Q27" s="89">
        <f t="shared" ref="Q27:Z27" si="3">Q28+Q29+Q30+Q31+Q32+Q33+Q34+Q35+Q36+Q37+Q38+Q426+Q42+Q43+Q44+Q45+Q46+Q47</f>
        <v>42</v>
      </c>
      <c r="R27" s="89">
        <f t="shared" si="3"/>
        <v>42</v>
      </c>
      <c r="S27" s="89">
        <f t="shared" si="3"/>
        <v>41</v>
      </c>
      <c r="T27" s="89">
        <f t="shared" si="3"/>
        <v>9</v>
      </c>
      <c r="U27" s="89">
        <f t="shared" si="3"/>
        <v>3</v>
      </c>
      <c r="V27" s="89">
        <f t="shared" si="3"/>
        <v>6</v>
      </c>
      <c r="W27" s="89">
        <f t="shared" si="3"/>
        <v>8</v>
      </c>
      <c r="X27" s="89">
        <f t="shared" si="3"/>
        <v>8</v>
      </c>
      <c r="Y27" s="89">
        <f t="shared" si="3"/>
        <v>42</v>
      </c>
      <c r="Z27" s="89">
        <f t="shared" si="3"/>
        <v>0</v>
      </c>
    </row>
    <row r="28" spans="1:26" ht="51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22.1</v>
      </c>
      <c r="Q28" s="89">
        <v>15</v>
      </c>
      <c r="R28" s="89">
        <v>15</v>
      </c>
      <c r="S28" s="95">
        <v>16</v>
      </c>
      <c r="T28" s="95">
        <v>2</v>
      </c>
      <c r="U28" s="95">
        <v>1</v>
      </c>
      <c r="V28" s="95">
        <v>1</v>
      </c>
      <c r="W28" s="95">
        <v>3</v>
      </c>
      <c r="X28" s="95">
        <v>3</v>
      </c>
      <c r="Y28" s="95">
        <v>15</v>
      </c>
      <c r="Z28" s="95">
        <v>0</v>
      </c>
    </row>
    <row r="29" spans="1:2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8.3000000000000007</v>
      </c>
      <c r="Q29" s="89">
        <v>4</v>
      </c>
      <c r="R29" s="89">
        <v>4</v>
      </c>
      <c r="S29" s="95">
        <v>3</v>
      </c>
      <c r="T29" s="95">
        <v>1</v>
      </c>
      <c r="U29" s="95">
        <v>0</v>
      </c>
      <c r="V29" s="95">
        <v>1</v>
      </c>
      <c r="W29" s="95">
        <v>0</v>
      </c>
      <c r="X29" s="95">
        <v>0</v>
      </c>
      <c r="Y29" s="95">
        <v>4</v>
      </c>
      <c r="Z29" s="95">
        <v>0</v>
      </c>
    </row>
    <row r="30" spans="1:2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0</v>
      </c>
      <c r="Q30" s="89">
        <v>0</v>
      </c>
      <c r="R30" s="89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</row>
    <row r="31" spans="1:2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3.6</v>
      </c>
      <c r="Q31" s="89">
        <v>1</v>
      </c>
      <c r="R31" s="89">
        <v>1</v>
      </c>
      <c r="S31" s="95">
        <v>2</v>
      </c>
      <c r="T31" s="95">
        <v>0</v>
      </c>
      <c r="U31" s="95">
        <v>0</v>
      </c>
      <c r="V31" s="95">
        <v>0</v>
      </c>
      <c r="W31" s="95">
        <v>1</v>
      </c>
      <c r="X31" s="95">
        <v>1</v>
      </c>
      <c r="Y31" s="95">
        <v>1</v>
      </c>
      <c r="Z31" s="95">
        <v>0</v>
      </c>
    </row>
    <row r="32" spans="1:2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2.2999999999999998</v>
      </c>
      <c r="Q32" s="89">
        <v>1</v>
      </c>
      <c r="R32" s="89">
        <v>1</v>
      </c>
      <c r="S32" s="95">
        <v>1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1</v>
      </c>
      <c r="Z32" s="95">
        <v>0</v>
      </c>
    </row>
    <row r="33" spans="1:2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2.0499999999999998</v>
      </c>
      <c r="Q33" s="89">
        <v>1</v>
      </c>
      <c r="R33" s="89">
        <v>1</v>
      </c>
      <c r="S33" s="95">
        <v>1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1</v>
      </c>
      <c r="Z33" s="95">
        <v>0</v>
      </c>
    </row>
    <row r="34" spans="1:2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6.3</v>
      </c>
      <c r="Q34" s="89">
        <v>5</v>
      </c>
      <c r="R34" s="89">
        <v>5</v>
      </c>
      <c r="S34" s="95">
        <v>5</v>
      </c>
      <c r="T34" s="95">
        <v>1</v>
      </c>
      <c r="U34" s="95">
        <v>0</v>
      </c>
      <c r="V34" s="95">
        <v>1</v>
      </c>
      <c r="W34" s="95">
        <v>1</v>
      </c>
      <c r="X34" s="95">
        <v>1</v>
      </c>
      <c r="Y34" s="95">
        <v>5</v>
      </c>
      <c r="Z34" s="95">
        <v>0</v>
      </c>
    </row>
    <row r="35" spans="1:2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1.3</v>
      </c>
      <c r="Q35" s="89">
        <v>1</v>
      </c>
      <c r="R35" s="89">
        <v>1</v>
      </c>
      <c r="S35" s="95">
        <v>1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0</v>
      </c>
    </row>
    <row r="36" spans="1:2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1.7</v>
      </c>
      <c r="Q36" s="89">
        <v>1</v>
      </c>
      <c r="R36" s="89">
        <v>1</v>
      </c>
      <c r="S36" s="95">
        <v>1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1</v>
      </c>
      <c r="Z36" s="95">
        <v>0</v>
      </c>
    </row>
    <row r="37" spans="1:2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1.5</v>
      </c>
      <c r="Q37" s="89">
        <v>1</v>
      </c>
      <c r="R37" s="89">
        <v>1</v>
      </c>
      <c r="S37" s="95">
        <v>1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1</v>
      </c>
      <c r="Z37" s="95">
        <v>0</v>
      </c>
    </row>
    <row r="38" spans="1:2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7.8</v>
      </c>
      <c r="Q38" s="89">
        <v>5</v>
      </c>
      <c r="R38" s="89">
        <v>5</v>
      </c>
      <c r="S38" s="95">
        <v>5</v>
      </c>
      <c r="T38" s="95">
        <v>2</v>
      </c>
      <c r="U38" s="95">
        <v>0</v>
      </c>
      <c r="V38" s="95">
        <v>2</v>
      </c>
      <c r="W38" s="95">
        <v>2</v>
      </c>
      <c r="X38" s="95">
        <v>2</v>
      </c>
      <c r="Y38" s="95">
        <v>5</v>
      </c>
      <c r="Z38" s="95">
        <v>0</v>
      </c>
    </row>
    <row r="39" spans="1:2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6.3</v>
      </c>
      <c r="Q39" s="89">
        <v>4</v>
      </c>
      <c r="R39" s="89">
        <v>4</v>
      </c>
      <c r="S39" s="95">
        <v>4</v>
      </c>
      <c r="T39" s="95">
        <v>2</v>
      </c>
      <c r="U39" s="95">
        <v>0</v>
      </c>
      <c r="V39" s="95">
        <v>2</v>
      </c>
      <c r="W39" s="95">
        <v>2</v>
      </c>
      <c r="X39" s="95">
        <v>2</v>
      </c>
      <c r="Y39" s="95">
        <v>4</v>
      </c>
      <c r="Z39" s="95">
        <v>0</v>
      </c>
    </row>
    <row r="40" spans="1:2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1.5</v>
      </c>
      <c r="Q40" s="89">
        <v>1</v>
      </c>
      <c r="R40" s="89">
        <v>1</v>
      </c>
      <c r="S40" s="95">
        <v>1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1</v>
      </c>
      <c r="Z40" s="95">
        <v>0</v>
      </c>
    </row>
    <row r="41" spans="1:2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4.05</v>
      </c>
      <c r="Q42" s="89">
        <v>2</v>
      </c>
      <c r="R42" s="89">
        <v>2</v>
      </c>
      <c r="S42" s="95">
        <v>1</v>
      </c>
      <c r="T42" s="95">
        <v>1</v>
      </c>
      <c r="U42" s="95">
        <v>1</v>
      </c>
      <c r="V42" s="95">
        <v>0</v>
      </c>
      <c r="W42" s="95">
        <v>0</v>
      </c>
      <c r="X42" s="95">
        <v>0</v>
      </c>
      <c r="Y42" s="95">
        <v>2</v>
      </c>
      <c r="Z42" s="95">
        <v>0</v>
      </c>
    </row>
    <row r="43" spans="1:2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2.2000000000000002</v>
      </c>
      <c r="Q43" s="89">
        <v>2</v>
      </c>
      <c r="R43" s="89">
        <v>2</v>
      </c>
      <c r="S43" s="95">
        <v>2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2</v>
      </c>
      <c r="Z43" s="95">
        <v>0</v>
      </c>
    </row>
    <row r="44" spans="1:2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1.6</v>
      </c>
      <c r="Q44" s="89">
        <v>1</v>
      </c>
      <c r="R44" s="89">
        <v>1</v>
      </c>
      <c r="S44" s="95">
        <v>0</v>
      </c>
      <c r="T44" s="95">
        <v>1</v>
      </c>
      <c r="U44" s="95">
        <v>1</v>
      </c>
      <c r="V44" s="95">
        <v>0</v>
      </c>
      <c r="W44" s="95">
        <v>0</v>
      </c>
      <c r="X44" s="95">
        <v>0</v>
      </c>
      <c r="Y44" s="95">
        <v>1</v>
      </c>
      <c r="Z44" s="95">
        <v>0</v>
      </c>
    </row>
    <row r="45" spans="1:2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1.3</v>
      </c>
      <c r="Q45" s="89">
        <v>1</v>
      </c>
      <c r="R45" s="89">
        <v>1</v>
      </c>
      <c r="S45" s="95">
        <v>1</v>
      </c>
      <c r="T45" s="95">
        <v>1</v>
      </c>
      <c r="U45" s="95">
        <v>0</v>
      </c>
      <c r="V45" s="95">
        <v>1</v>
      </c>
      <c r="W45" s="95">
        <v>1</v>
      </c>
      <c r="X45" s="95">
        <v>1</v>
      </c>
      <c r="Y45" s="95">
        <v>1</v>
      </c>
      <c r="Z45" s="95">
        <v>0</v>
      </c>
    </row>
    <row r="46" spans="1:2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1</v>
      </c>
      <c r="Q46" s="89">
        <v>1</v>
      </c>
      <c r="R46" s="89">
        <v>1</v>
      </c>
      <c r="S46" s="95">
        <v>1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1</v>
      </c>
      <c r="Z46" s="95">
        <v>0</v>
      </c>
    </row>
    <row r="47" spans="1:2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0</v>
      </c>
      <c r="Q47" s="89">
        <v>0</v>
      </c>
      <c r="R47" s="89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</row>
    <row r="48" spans="1:2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1</v>
      </c>
      <c r="Q48" s="89">
        <v>1</v>
      </c>
      <c r="R48" s="89">
        <v>1</v>
      </c>
      <c r="S48" s="95">
        <v>0</v>
      </c>
      <c r="T48" s="95">
        <v>1</v>
      </c>
      <c r="U48" s="95">
        <v>1</v>
      </c>
      <c r="V48" s="95">
        <v>0</v>
      </c>
      <c r="W48" s="95">
        <v>0</v>
      </c>
      <c r="X48" s="95">
        <v>0</v>
      </c>
      <c r="Y48" s="95">
        <v>1</v>
      </c>
      <c r="Z48" s="95">
        <v>0</v>
      </c>
    </row>
    <row r="49" spans="1:2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0</v>
      </c>
      <c r="Q49" s="89">
        <v>0</v>
      </c>
      <c r="R49" s="89">
        <v>0</v>
      </c>
      <c r="S49" s="89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</row>
    <row r="50" spans="1:2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0</v>
      </c>
      <c r="Q50" s="89">
        <v>0</v>
      </c>
      <c r="R50" s="89">
        <v>0</v>
      </c>
      <c r="S50" s="89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</row>
    <row r="51" spans="1:2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0</v>
      </c>
      <c r="Q51" s="89">
        <v>0</v>
      </c>
      <c r="R51" s="89">
        <v>0</v>
      </c>
      <c r="S51" s="89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</row>
    <row r="52" spans="1:2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0</v>
      </c>
      <c r="Q52" s="89">
        <v>0</v>
      </c>
      <c r="R52" s="89">
        <v>0</v>
      </c>
      <c r="S52" s="89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</row>
    <row r="53" spans="1:2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0</v>
      </c>
      <c r="Q53" s="89">
        <v>0</v>
      </c>
      <c r="R53" s="89">
        <v>0</v>
      </c>
      <c r="S53" s="89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</row>
    <row r="54" spans="1:2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0</v>
      </c>
      <c r="Q54" s="89">
        <v>0</v>
      </c>
      <c r="R54" s="89">
        <v>0</v>
      </c>
      <c r="S54" s="89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</row>
    <row r="55" spans="1:2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0</v>
      </c>
      <c r="R55" s="89">
        <v>0</v>
      </c>
      <c r="S55" s="95">
        <v>1</v>
      </c>
      <c r="T55" s="95">
        <v>0</v>
      </c>
      <c r="U55" s="95">
        <v>0</v>
      </c>
      <c r="V55" s="95">
        <v>0</v>
      </c>
      <c r="W55" s="95">
        <v>1</v>
      </c>
      <c r="X55" s="95">
        <v>1</v>
      </c>
      <c r="Y55" s="95">
        <v>0</v>
      </c>
      <c r="Z55" s="95">
        <v>1</v>
      </c>
    </row>
    <row r="56" spans="1:2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0</v>
      </c>
      <c r="Q56" s="89">
        <v>0</v>
      </c>
      <c r="R56" s="89">
        <v>0</v>
      </c>
      <c r="S56" s="89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</row>
    <row r="57" spans="1:2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</v>
      </c>
      <c r="Q57" s="89">
        <v>0</v>
      </c>
      <c r="R57" s="89">
        <v>0</v>
      </c>
      <c r="S57" s="89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</row>
    <row r="58" spans="1:2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0</v>
      </c>
      <c r="Q58" s="89">
        <v>0</v>
      </c>
      <c r="R58" s="89">
        <v>0</v>
      </c>
      <c r="S58" s="89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</row>
    <row r="59" spans="1:2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0</v>
      </c>
      <c r="Q59" s="89">
        <v>0</v>
      </c>
      <c r="R59" s="89">
        <v>0</v>
      </c>
      <c r="S59" s="89">
        <v>1</v>
      </c>
      <c r="T59" s="95">
        <v>0</v>
      </c>
      <c r="U59" s="95">
        <v>0</v>
      </c>
      <c r="V59" s="95">
        <v>0</v>
      </c>
      <c r="W59" s="95">
        <v>1</v>
      </c>
      <c r="X59" s="95">
        <v>1</v>
      </c>
      <c r="Y59" s="95">
        <v>0</v>
      </c>
      <c r="Z59" s="95">
        <v>0</v>
      </c>
    </row>
    <row r="60" spans="1:2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3</v>
      </c>
      <c r="Q60" s="89">
        <v>3</v>
      </c>
      <c r="R60" s="89">
        <v>3</v>
      </c>
      <c r="S60" s="89">
        <v>2</v>
      </c>
      <c r="T60" s="95">
        <v>1</v>
      </c>
      <c r="U60" s="95">
        <v>0</v>
      </c>
      <c r="V60" s="95">
        <v>1</v>
      </c>
      <c r="W60" s="95">
        <v>0</v>
      </c>
      <c r="X60" s="95">
        <v>0</v>
      </c>
      <c r="Y60" s="95">
        <v>3</v>
      </c>
      <c r="Z60" s="95">
        <v>0</v>
      </c>
    </row>
    <row r="61" spans="1:2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25.5</v>
      </c>
      <c r="Q61" s="89">
        <v>19</v>
      </c>
      <c r="R61" s="89">
        <v>19</v>
      </c>
      <c r="S61" s="95">
        <v>22</v>
      </c>
      <c r="T61" s="95">
        <v>0</v>
      </c>
      <c r="U61" s="95">
        <v>0</v>
      </c>
      <c r="V61" s="95">
        <v>0</v>
      </c>
      <c r="W61" s="95">
        <v>3</v>
      </c>
      <c r="X61" s="95">
        <v>3</v>
      </c>
      <c r="Y61" s="95">
        <v>19</v>
      </c>
      <c r="Z61" s="95">
        <v>0</v>
      </c>
    </row>
    <row r="62" spans="1:2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0</v>
      </c>
      <c r="Q62" s="89">
        <v>0</v>
      </c>
      <c r="R62" s="89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</row>
    <row r="63" spans="1:2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0</v>
      </c>
      <c r="Q63" s="89">
        <v>0</v>
      </c>
      <c r="R63" s="89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</row>
    <row r="64" spans="1:2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>
        <v>0</v>
      </c>
      <c r="Q64" s="89">
        <v>0</v>
      </c>
      <c r="R64" s="89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</row>
    <row r="65" spans="1:26" ht="51" x14ac:dyDescent="0.25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0</v>
      </c>
      <c r="Q65" s="89">
        <v>0</v>
      </c>
      <c r="R65" s="89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</row>
    <row r="66" spans="1:2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0</v>
      </c>
      <c r="Q66" s="89">
        <v>0</v>
      </c>
      <c r="R66" s="89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</row>
    <row r="67" spans="1:26" ht="38.2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89">
        <v>0</v>
      </c>
      <c r="R67" s="89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</row>
    <row r="68" spans="1:2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0</v>
      </c>
      <c r="Q68" s="89">
        <v>0</v>
      </c>
      <c r="R68" s="89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</row>
    <row r="70" spans="1:26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>
    <tabColor rgb="FFC00000"/>
  </sheetPr>
  <dimension ref="A1:AJ77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47" sqref="P47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09" t="s">
        <v>5299</v>
      </c>
      <c r="R17" s="210"/>
      <c r="S17" s="210"/>
      <c r="T17" s="210"/>
      <c r="U17" s="210"/>
      <c r="V17" s="210"/>
      <c r="W17" s="210"/>
      <c r="X17" s="210"/>
      <c r="Y17" s="210"/>
      <c r="Z17" s="21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69</v>
      </c>
      <c r="Q21" s="95">
        <f t="shared" ref="Q21:AJ21" si="0">Q22+Q26+Q60+Q61</f>
        <v>1</v>
      </c>
      <c r="R21" s="95">
        <f t="shared" si="0"/>
        <v>1</v>
      </c>
      <c r="S21" s="95">
        <f t="shared" si="0"/>
        <v>3</v>
      </c>
      <c r="T21" s="95">
        <f t="shared" si="0"/>
        <v>3</v>
      </c>
      <c r="U21" s="95">
        <f t="shared" si="0"/>
        <v>3</v>
      </c>
      <c r="V21" s="95">
        <f t="shared" si="0"/>
        <v>3</v>
      </c>
      <c r="W21" s="95">
        <f t="shared" si="0"/>
        <v>8</v>
      </c>
      <c r="X21" s="95">
        <f t="shared" si="0"/>
        <v>8</v>
      </c>
      <c r="Y21" s="95">
        <f t="shared" si="0"/>
        <v>10</v>
      </c>
      <c r="Z21" s="95">
        <f t="shared" si="0"/>
        <v>10</v>
      </c>
      <c r="AA21" s="95">
        <f t="shared" si="0"/>
        <v>13</v>
      </c>
      <c r="AB21" s="95">
        <f t="shared" si="0"/>
        <v>10</v>
      </c>
      <c r="AC21" s="95">
        <f t="shared" si="0"/>
        <v>18</v>
      </c>
      <c r="AD21" s="95">
        <f t="shared" si="0"/>
        <v>17</v>
      </c>
      <c r="AE21" s="95">
        <f t="shared" si="0"/>
        <v>8</v>
      </c>
      <c r="AF21" s="95">
        <f t="shared" si="0"/>
        <v>7</v>
      </c>
      <c r="AG21" s="95">
        <f t="shared" si="0"/>
        <v>3</v>
      </c>
      <c r="AH21" s="95">
        <f t="shared" si="0"/>
        <v>3</v>
      </c>
      <c r="AI21" s="95">
        <f t="shared" si="0"/>
        <v>2</v>
      </c>
      <c r="AJ21" s="95">
        <f t="shared" si="0"/>
        <v>1</v>
      </c>
    </row>
    <row r="22" spans="1:3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4</v>
      </c>
      <c r="Q22" s="95">
        <f t="shared" ref="Q22:AJ22" si="1">Q23+Q24+Q25</f>
        <v>0</v>
      </c>
      <c r="R22" s="95">
        <f t="shared" si="1"/>
        <v>0</v>
      </c>
      <c r="S22" s="95">
        <f t="shared" si="1"/>
        <v>0</v>
      </c>
      <c r="T22" s="95">
        <f t="shared" si="1"/>
        <v>0</v>
      </c>
      <c r="U22" s="95">
        <f t="shared" si="1"/>
        <v>0</v>
      </c>
      <c r="V22" s="95">
        <f t="shared" si="1"/>
        <v>0</v>
      </c>
      <c r="W22" s="95">
        <f t="shared" si="1"/>
        <v>1</v>
      </c>
      <c r="X22" s="95">
        <f t="shared" si="1"/>
        <v>1</v>
      </c>
      <c r="Y22" s="95">
        <f t="shared" si="1"/>
        <v>0</v>
      </c>
      <c r="Z22" s="95">
        <f t="shared" si="1"/>
        <v>0</v>
      </c>
      <c r="AA22" s="95">
        <f t="shared" si="1"/>
        <v>1</v>
      </c>
      <c r="AB22" s="95">
        <f t="shared" si="1"/>
        <v>1</v>
      </c>
      <c r="AC22" s="95">
        <f t="shared" si="1"/>
        <v>2</v>
      </c>
      <c r="AD22" s="95">
        <f t="shared" si="1"/>
        <v>2</v>
      </c>
      <c r="AE22" s="95">
        <f t="shared" si="1"/>
        <v>0</v>
      </c>
      <c r="AF22" s="95">
        <f t="shared" si="1"/>
        <v>0</v>
      </c>
      <c r="AG22" s="95">
        <f t="shared" si="1"/>
        <v>0</v>
      </c>
      <c r="AH22" s="95">
        <f t="shared" si="1"/>
        <v>0</v>
      </c>
      <c r="AI22" s="95">
        <f t="shared" si="1"/>
        <v>0</v>
      </c>
      <c r="AJ22" s="95">
        <f t="shared" si="1"/>
        <v>0</v>
      </c>
    </row>
    <row r="23" spans="1:3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1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</row>
    <row r="24" spans="1:3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1</v>
      </c>
      <c r="X24" s="95">
        <v>1</v>
      </c>
      <c r="Y24" s="95">
        <v>0</v>
      </c>
      <c r="Z24" s="95">
        <v>0</v>
      </c>
      <c r="AA24" s="95">
        <v>1</v>
      </c>
      <c r="AB24" s="95">
        <v>1</v>
      </c>
      <c r="AC24" s="95">
        <v>1</v>
      </c>
      <c r="AD24" s="95">
        <v>1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</row>
    <row r="25" spans="1:3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1:36" ht="15.75" customHeight="1" x14ac:dyDescent="0.25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43</v>
      </c>
      <c r="Q26" s="95">
        <f t="shared" ref="Q26:AJ26" si="2">Q27+Q48+Q49+Q53+Q54+Q55+Q56+Q57+Q58+Q59</f>
        <v>1</v>
      </c>
      <c r="R26" s="95">
        <f t="shared" si="2"/>
        <v>1</v>
      </c>
      <c r="S26" s="95">
        <f t="shared" si="2"/>
        <v>2</v>
      </c>
      <c r="T26" s="95">
        <f t="shared" si="2"/>
        <v>2</v>
      </c>
      <c r="U26" s="95">
        <f t="shared" si="2"/>
        <v>2</v>
      </c>
      <c r="V26" s="95">
        <f t="shared" si="2"/>
        <v>2</v>
      </c>
      <c r="W26" s="95">
        <f t="shared" si="2"/>
        <v>4</v>
      </c>
      <c r="X26" s="95">
        <f t="shared" si="2"/>
        <v>4</v>
      </c>
      <c r="Y26" s="95">
        <f t="shared" si="2"/>
        <v>7</v>
      </c>
      <c r="Z26" s="95">
        <f t="shared" si="2"/>
        <v>7</v>
      </c>
      <c r="AA26" s="95">
        <f t="shared" si="2"/>
        <v>8</v>
      </c>
      <c r="AB26" s="95">
        <f t="shared" si="2"/>
        <v>6</v>
      </c>
      <c r="AC26" s="95">
        <f t="shared" si="2"/>
        <v>11</v>
      </c>
      <c r="AD26" s="95">
        <f t="shared" si="2"/>
        <v>11</v>
      </c>
      <c r="AE26" s="95">
        <f t="shared" si="2"/>
        <v>5</v>
      </c>
      <c r="AF26" s="95">
        <f t="shared" si="2"/>
        <v>4</v>
      </c>
      <c r="AG26" s="95">
        <f t="shared" si="2"/>
        <v>1</v>
      </c>
      <c r="AH26" s="95">
        <f t="shared" si="2"/>
        <v>1</v>
      </c>
      <c r="AI26" s="95">
        <f t="shared" si="2"/>
        <v>2</v>
      </c>
      <c r="AJ26" s="95">
        <f t="shared" si="2"/>
        <v>1</v>
      </c>
    </row>
    <row r="27" spans="1:3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42</v>
      </c>
      <c r="Q27" s="95">
        <f t="shared" ref="Q27:AJ27" si="3">Q28+Q29+Q30+Q31+Q32+Q33+Q34+Q35+Q36+Q37+Q38+Q42+Q43+Q44+Q45+Q46+Q47</f>
        <v>1</v>
      </c>
      <c r="R27" s="95">
        <f t="shared" si="3"/>
        <v>1</v>
      </c>
      <c r="S27" s="95">
        <f t="shared" si="3"/>
        <v>1</v>
      </c>
      <c r="T27" s="95">
        <f t="shared" si="3"/>
        <v>1</v>
      </c>
      <c r="U27" s="95">
        <f t="shared" si="3"/>
        <v>2</v>
      </c>
      <c r="V27" s="95">
        <f t="shared" si="3"/>
        <v>2</v>
      </c>
      <c r="W27" s="95">
        <f t="shared" si="3"/>
        <v>4</v>
      </c>
      <c r="X27" s="95">
        <f t="shared" si="3"/>
        <v>4</v>
      </c>
      <c r="Y27" s="95">
        <f t="shared" si="3"/>
        <v>7</v>
      </c>
      <c r="Z27" s="95">
        <f t="shared" si="3"/>
        <v>7</v>
      </c>
      <c r="AA27" s="95">
        <f t="shared" si="3"/>
        <v>8</v>
      </c>
      <c r="AB27" s="95">
        <f t="shared" si="3"/>
        <v>6</v>
      </c>
      <c r="AC27" s="95">
        <f t="shared" si="3"/>
        <v>11</v>
      </c>
      <c r="AD27" s="95">
        <f t="shared" si="3"/>
        <v>11</v>
      </c>
      <c r="AE27" s="95">
        <f t="shared" si="3"/>
        <v>5</v>
      </c>
      <c r="AF27" s="95">
        <f t="shared" si="3"/>
        <v>4</v>
      </c>
      <c r="AG27" s="95">
        <f t="shared" si="3"/>
        <v>1</v>
      </c>
      <c r="AH27" s="95">
        <f t="shared" si="3"/>
        <v>1</v>
      </c>
      <c r="AI27" s="95">
        <f t="shared" si="3"/>
        <v>2</v>
      </c>
      <c r="AJ27" s="95">
        <f t="shared" si="3"/>
        <v>1</v>
      </c>
    </row>
    <row r="28" spans="1:36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15</v>
      </c>
      <c r="Q28" s="95">
        <v>1</v>
      </c>
      <c r="R28" s="95">
        <v>1</v>
      </c>
      <c r="S28" s="95">
        <v>0</v>
      </c>
      <c r="T28" s="95">
        <v>0</v>
      </c>
      <c r="U28" s="95">
        <v>1</v>
      </c>
      <c r="V28" s="95">
        <v>1</v>
      </c>
      <c r="W28" s="95">
        <v>1</v>
      </c>
      <c r="X28" s="95">
        <v>1</v>
      </c>
      <c r="Y28" s="95">
        <v>2</v>
      </c>
      <c r="Z28" s="95">
        <v>2</v>
      </c>
      <c r="AA28" s="95">
        <v>1</v>
      </c>
      <c r="AB28" s="95">
        <v>1</v>
      </c>
      <c r="AC28" s="95">
        <v>9</v>
      </c>
      <c r="AD28" s="95">
        <v>9</v>
      </c>
      <c r="AE28" s="95">
        <v>0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</row>
    <row r="29" spans="1:3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4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1</v>
      </c>
      <c r="Z29" s="95">
        <v>1</v>
      </c>
      <c r="AA29" s="95">
        <v>2</v>
      </c>
      <c r="AB29" s="95">
        <v>2</v>
      </c>
      <c r="AC29" s="95">
        <v>1</v>
      </c>
      <c r="AD29" s="95">
        <v>1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</row>
    <row r="30" spans="1:3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</row>
    <row r="31" spans="1:3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1</v>
      </c>
      <c r="Z31" s="95">
        <v>1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</row>
    <row r="32" spans="1:3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1</v>
      </c>
      <c r="T32" s="95">
        <v>1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1</v>
      </c>
      <c r="Z33" s="95">
        <v>1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5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1</v>
      </c>
      <c r="X34" s="95">
        <v>1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2</v>
      </c>
      <c r="AF34" s="95">
        <v>2</v>
      </c>
      <c r="AG34" s="95">
        <v>1</v>
      </c>
      <c r="AH34" s="95">
        <v>1</v>
      </c>
      <c r="AI34" s="95">
        <v>1</v>
      </c>
      <c r="AJ34" s="95">
        <v>1</v>
      </c>
    </row>
    <row r="35" spans="1:3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1</v>
      </c>
      <c r="AD35" s="95">
        <v>1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1</v>
      </c>
      <c r="AB36" s="95">
        <v>1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</row>
    <row r="37" spans="1:3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1</v>
      </c>
      <c r="AB37" s="95">
        <v>1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5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2</v>
      </c>
      <c r="X38" s="95">
        <v>2</v>
      </c>
      <c r="Y38" s="95">
        <v>1</v>
      </c>
      <c r="Z38" s="95">
        <v>1</v>
      </c>
      <c r="AA38" s="95">
        <v>0</v>
      </c>
      <c r="AB38" s="95">
        <v>0</v>
      </c>
      <c r="AC38" s="95">
        <v>0</v>
      </c>
      <c r="AD38" s="95">
        <v>0</v>
      </c>
      <c r="AE38" s="95">
        <v>2</v>
      </c>
      <c r="AF38" s="95">
        <v>2</v>
      </c>
      <c r="AG38" s="95">
        <v>0</v>
      </c>
      <c r="AH38" s="95">
        <v>0</v>
      </c>
      <c r="AI38" s="95">
        <v>0</v>
      </c>
      <c r="AJ38" s="95">
        <v>0</v>
      </c>
    </row>
    <row r="39" spans="1:3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4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1</v>
      </c>
      <c r="X39" s="95">
        <v>1</v>
      </c>
      <c r="Y39" s="95">
        <v>1</v>
      </c>
      <c r="Z39" s="95">
        <v>1</v>
      </c>
      <c r="AA39" s="95">
        <v>0</v>
      </c>
      <c r="AB39" s="95">
        <v>0</v>
      </c>
      <c r="AC39" s="95">
        <v>0</v>
      </c>
      <c r="AD39" s="95">
        <v>0</v>
      </c>
      <c r="AE39" s="95">
        <v>2</v>
      </c>
      <c r="AF39" s="95">
        <v>2</v>
      </c>
      <c r="AG39" s="95">
        <v>0</v>
      </c>
      <c r="AH39" s="95">
        <v>0</v>
      </c>
      <c r="AI39" s="95">
        <v>0</v>
      </c>
      <c r="AJ39" s="95">
        <v>0</v>
      </c>
    </row>
    <row r="40" spans="1:3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1</v>
      </c>
      <c r="X40" s="95">
        <v>1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</row>
    <row r="41" spans="1:3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1:3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0</v>
      </c>
      <c r="R42" s="95">
        <v>0</v>
      </c>
      <c r="S42" s="95">
        <v>0</v>
      </c>
      <c r="T42" s="95">
        <v>0</v>
      </c>
      <c r="U42" s="95">
        <v>1</v>
      </c>
      <c r="V42" s="95">
        <v>1</v>
      </c>
      <c r="W42" s="95">
        <v>0</v>
      </c>
      <c r="X42" s="95">
        <v>0</v>
      </c>
      <c r="Y42" s="95">
        <v>0</v>
      </c>
      <c r="Z42" s="95">
        <v>0</v>
      </c>
      <c r="AA42" s="95">
        <v>1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1</v>
      </c>
      <c r="AB43" s="95">
        <v>1</v>
      </c>
      <c r="AC43" s="95">
        <v>0</v>
      </c>
      <c r="AD43" s="95">
        <v>0</v>
      </c>
      <c r="AE43" s="95">
        <v>1</v>
      </c>
      <c r="AF43" s="95">
        <v>0</v>
      </c>
      <c r="AG43" s="95">
        <v>0</v>
      </c>
      <c r="AH43" s="95">
        <v>0</v>
      </c>
      <c r="AI43" s="95">
        <v>0</v>
      </c>
      <c r="AJ43" s="95">
        <v>0</v>
      </c>
    </row>
    <row r="44" spans="1:3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1</v>
      </c>
      <c r="Z44" s="95">
        <v>1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1</v>
      </c>
      <c r="AJ45" s="95">
        <v>0</v>
      </c>
    </row>
    <row r="46" spans="1:3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1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</row>
    <row r="47" spans="1:3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</row>
    <row r="48" spans="1:3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0</v>
      </c>
      <c r="R48" s="95">
        <v>0</v>
      </c>
      <c r="S48" s="95">
        <v>1</v>
      </c>
      <c r="T48" s="95">
        <v>1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</row>
    <row r="50" spans="1:3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51" spans="1:3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</row>
    <row r="52" spans="1:3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</row>
    <row r="53" spans="1:3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</row>
    <row r="54" spans="1:3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</row>
    <row r="57" spans="1:3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</row>
    <row r="58" spans="1:3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</row>
    <row r="59" spans="1:3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3</v>
      </c>
      <c r="Q60" s="95">
        <v>0</v>
      </c>
      <c r="R60" s="95">
        <v>0</v>
      </c>
      <c r="S60" s="95">
        <v>1</v>
      </c>
      <c r="T60" s="95">
        <v>1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2</v>
      </c>
      <c r="AD60" s="95">
        <v>2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19</v>
      </c>
      <c r="Q61" s="95">
        <v>0</v>
      </c>
      <c r="R61" s="95">
        <v>0</v>
      </c>
      <c r="S61" s="95">
        <v>0</v>
      </c>
      <c r="T61" s="95">
        <v>0</v>
      </c>
      <c r="U61" s="95">
        <v>1</v>
      </c>
      <c r="V61" s="95">
        <v>1</v>
      </c>
      <c r="W61" s="95">
        <v>3</v>
      </c>
      <c r="X61" s="95">
        <v>3</v>
      </c>
      <c r="Y61" s="95">
        <v>3</v>
      </c>
      <c r="Z61" s="95">
        <v>3</v>
      </c>
      <c r="AA61" s="95">
        <v>4</v>
      </c>
      <c r="AB61" s="95">
        <v>3</v>
      </c>
      <c r="AC61" s="95">
        <v>3</v>
      </c>
      <c r="AD61" s="95">
        <v>2</v>
      </c>
      <c r="AE61" s="95">
        <v>3</v>
      </c>
      <c r="AF61" s="95">
        <v>3</v>
      </c>
      <c r="AG61" s="95">
        <v>2</v>
      </c>
      <c r="AH61" s="95">
        <v>2</v>
      </c>
      <c r="AI61" s="95">
        <v>0</v>
      </c>
      <c r="AJ61" s="95">
        <v>0</v>
      </c>
    </row>
    <row r="62" spans="1:3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</row>
    <row r="63" spans="1:3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</row>
    <row r="64" spans="1:3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</row>
    <row r="65" spans="1:36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</row>
    <row r="68" spans="1:3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 t="s">
        <v>1041</v>
      </c>
      <c r="Q72" s="219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173</v>
      </c>
      <c r="Q73" s="220"/>
      <c r="R73" s="214"/>
      <c r="S73" s="214"/>
      <c r="T73" s="214"/>
      <c r="V73" s="214"/>
      <c r="W73" s="214"/>
      <c r="X73" s="214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5" t="s">
        <v>654</v>
      </c>
      <c r="S74" s="215"/>
      <c r="T74" s="215"/>
      <c r="V74" s="215" t="s">
        <v>655</v>
      </c>
      <c r="W74" s="215"/>
      <c r="X74" s="215"/>
      <c r="Y74" s="107" t="s">
        <v>656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21"/>
      <c r="S76" s="221"/>
      <c r="U76" s="217"/>
      <c r="V76" s="214"/>
      <c r="X76" s="212"/>
      <c r="Y76" s="212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8" t="s">
        <v>657</v>
      </c>
      <c r="S77" s="218"/>
      <c r="T77" s="110"/>
      <c r="U77" s="216" t="s">
        <v>172</v>
      </c>
      <c r="V77" s="216"/>
      <c r="W77" s="110"/>
      <c r="X77" s="213" t="s">
        <v>658</v>
      </c>
      <c r="Y77" s="213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11092</v>
      </c>
      <c r="B2" s="98">
        <v>0</v>
      </c>
      <c r="C2" s="99" t="s">
        <v>11093</v>
      </c>
      <c r="D2" s="99">
        <v>0</v>
      </c>
    </row>
    <row r="3" spans="1:4" x14ac:dyDescent="0.2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 x14ac:dyDescent="0.2">
      <c r="A4" s="97" t="s">
        <v>11095</v>
      </c>
      <c r="B4" s="98">
        <v>21</v>
      </c>
      <c r="C4" s="99" t="s">
        <v>6210</v>
      </c>
      <c r="D4" s="99" t="s">
        <v>11096</v>
      </c>
    </row>
    <row r="5" spans="1:4" x14ac:dyDescent="0.2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 x14ac:dyDescent="0.2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 x14ac:dyDescent="0.2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 x14ac:dyDescent="0.2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 x14ac:dyDescent="0.2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 x14ac:dyDescent="0.2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 x14ac:dyDescent="0.2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 x14ac:dyDescent="0.2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 x14ac:dyDescent="0.2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 x14ac:dyDescent="0.2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 x14ac:dyDescent="0.2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 x14ac:dyDescent="0.2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 x14ac:dyDescent="0.2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 x14ac:dyDescent="0.2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 x14ac:dyDescent="0.2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 x14ac:dyDescent="0.2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 x14ac:dyDescent="0.2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 x14ac:dyDescent="0.2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 x14ac:dyDescent="0.2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 x14ac:dyDescent="0.2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 x14ac:dyDescent="0.2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 x14ac:dyDescent="0.2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 x14ac:dyDescent="0.2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 x14ac:dyDescent="0.2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 x14ac:dyDescent="0.2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 x14ac:dyDescent="0.2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 x14ac:dyDescent="0.2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 x14ac:dyDescent="0.2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 x14ac:dyDescent="0.2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 x14ac:dyDescent="0.2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 x14ac:dyDescent="0.2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 x14ac:dyDescent="0.2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 x14ac:dyDescent="0.2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 x14ac:dyDescent="0.2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 x14ac:dyDescent="0.2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 x14ac:dyDescent="0.2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 x14ac:dyDescent="0.2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 x14ac:dyDescent="0.2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 x14ac:dyDescent="0.2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 x14ac:dyDescent="0.2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 x14ac:dyDescent="0.2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 x14ac:dyDescent="0.2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 x14ac:dyDescent="0.2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 x14ac:dyDescent="0.2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 x14ac:dyDescent="0.2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 x14ac:dyDescent="0.2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 x14ac:dyDescent="0.2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 x14ac:dyDescent="0.2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 x14ac:dyDescent="0.2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 x14ac:dyDescent="0.2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 x14ac:dyDescent="0.2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 x14ac:dyDescent="0.2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 x14ac:dyDescent="0.2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 x14ac:dyDescent="0.2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 x14ac:dyDescent="0.2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 x14ac:dyDescent="0.2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 x14ac:dyDescent="0.2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 x14ac:dyDescent="0.2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 x14ac:dyDescent="0.2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 x14ac:dyDescent="0.2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 x14ac:dyDescent="0.2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 x14ac:dyDescent="0.2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 x14ac:dyDescent="0.2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 x14ac:dyDescent="0.2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 x14ac:dyDescent="0.2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 x14ac:dyDescent="0.2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 x14ac:dyDescent="0.2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 x14ac:dyDescent="0.2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 x14ac:dyDescent="0.2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 x14ac:dyDescent="0.2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 x14ac:dyDescent="0.2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 x14ac:dyDescent="0.2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 x14ac:dyDescent="0.2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 x14ac:dyDescent="0.2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 x14ac:dyDescent="0.2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 x14ac:dyDescent="0.2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 x14ac:dyDescent="0.2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 x14ac:dyDescent="0.2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 x14ac:dyDescent="0.2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 x14ac:dyDescent="0.2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 x14ac:dyDescent="0.2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 x14ac:dyDescent="0.2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 x14ac:dyDescent="0.2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 x14ac:dyDescent="0.2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 x14ac:dyDescent="0.2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 x14ac:dyDescent="0.2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 x14ac:dyDescent="0.2">
      <c r="A91" s="97" t="s">
        <v>4285</v>
      </c>
      <c r="B91" s="100">
        <v>882095</v>
      </c>
      <c r="C91" s="99" t="s">
        <v>4286</v>
      </c>
      <c r="D91" s="99">
        <v>2.1</v>
      </c>
    </row>
    <row r="92" spans="1:4" x14ac:dyDescent="0.2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 x14ac:dyDescent="0.2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 x14ac:dyDescent="0.2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 x14ac:dyDescent="0.2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 x14ac:dyDescent="0.2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 x14ac:dyDescent="0.2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 x14ac:dyDescent="0.2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 x14ac:dyDescent="0.2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 x14ac:dyDescent="0.2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 x14ac:dyDescent="0.2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 x14ac:dyDescent="0.2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 x14ac:dyDescent="0.2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 x14ac:dyDescent="0.2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 x14ac:dyDescent="0.2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 x14ac:dyDescent="0.2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 x14ac:dyDescent="0.2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 x14ac:dyDescent="0.2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 x14ac:dyDescent="0.2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 x14ac:dyDescent="0.2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 x14ac:dyDescent="0.2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 x14ac:dyDescent="0.2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 x14ac:dyDescent="0.2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 x14ac:dyDescent="0.2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 x14ac:dyDescent="0.2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 x14ac:dyDescent="0.2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 x14ac:dyDescent="0.2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 x14ac:dyDescent="0.2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 x14ac:dyDescent="0.2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 x14ac:dyDescent="0.2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 x14ac:dyDescent="0.2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 x14ac:dyDescent="0.2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 x14ac:dyDescent="0.2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 x14ac:dyDescent="0.2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 x14ac:dyDescent="0.2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 x14ac:dyDescent="0.2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 x14ac:dyDescent="0.2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 x14ac:dyDescent="0.2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 x14ac:dyDescent="0.2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 x14ac:dyDescent="0.2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 x14ac:dyDescent="0.2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 x14ac:dyDescent="0.2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 x14ac:dyDescent="0.2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 x14ac:dyDescent="0.2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 x14ac:dyDescent="0.2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 x14ac:dyDescent="0.2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 x14ac:dyDescent="0.2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 x14ac:dyDescent="0.2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 x14ac:dyDescent="0.2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 x14ac:dyDescent="0.2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 x14ac:dyDescent="0.2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 x14ac:dyDescent="0.2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 x14ac:dyDescent="0.2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 x14ac:dyDescent="0.2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 x14ac:dyDescent="0.2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 x14ac:dyDescent="0.2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 x14ac:dyDescent="0.2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 x14ac:dyDescent="0.2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 x14ac:dyDescent="0.2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 x14ac:dyDescent="0.2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 x14ac:dyDescent="0.2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 x14ac:dyDescent="0.2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 x14ac:dyDescent="0.2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 x14ac:dyDescent="0.2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 x14ac:dyDescent="0.2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 x14ac:dyDescent="0.2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 x14ac:dyDescent="0.2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 x14ac:dyDescent="0.2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 x14ac:dyDescent="0.2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 x14ac:dyDescent="0.2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 x14ac:dyDescent="0.2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 x14ac:dyDescent="0.2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 x14ac:dyDescent="0.2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 x14ac:dyDescent="0.2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 x14ac:dyDescent="0.2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 x14ac:dyDescent="0.2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 x14ac:dyDescent="0.2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 x14ac:dyDescent="0.2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 x14ac:dyDescent="0.2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 x14ac:dyDescent="0.2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 x14ac:dyDescent="0.2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 x14ac:dyDescent="0.2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 x14ac:dyDescent="0.2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 x14ac:dyDescent="0.2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 x14ac:dyDescent="0.2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 x14ac:dyDescent="0.2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 x14ac:dyDescent="0.2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 x14ac:dyDescent="0.2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 x14ac:dyDescent="0.2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 x14ac:dyDescent="0.2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 x14ac:dyDescent="0.2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 x14ac:dyDescent="0.2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 x14ac:dyDescent="0.2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 x14ac:dyDescent="0.2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 x14ac:dyDescent="0.2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 x14ac:dyDescent="0.2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 x14ac:dyDescent="0.2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 x14ac:dyDescent="0.2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 x14ac:dyDescent="0.2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 x14ac:dyDescent="0.2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 x14ac:dyDescent="0.2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 x14ac:dyDescent="0.2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 x14ac:dyDescent="0.2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 x14ac:dyDescent="0.2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 x14ac:dyDescent="0.2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 x14ac:dyDescent="0.2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 x14ac:dyDescent="0.2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 x14ac:dyDescent="0.2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 x14ac:dyDescent="0.2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 x14ac:dyDescent="0.2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 x14ac:dyDescent="0.2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 x14ac:dyDescent="0.2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 x14ac:dyDescent="0.2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 x14ac:dyDescent="0.2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 x14ac:dyDescent="0.2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 x14ac:dyDescent="0.2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 x14ac:dyDescent="0.2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 x14ac:dyDescent="0.2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 x14ac:dyDescent="0.2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 x14ac:dyDescent="0.2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 x14ac:dyDescent="0.2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 x14ac:dyDescent="0.2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 x14ac:dyDescent="0.2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 x14ac:dyDescent="0.2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 x14ac:dyDescent="0.2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 x14ac:dyDescent="0.2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 x14ac:dyDescent="0.2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 x14ac:dyDescent="0.2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 x14ac:dyDescent="0.2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 x14ac:dyDescent="0.2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 x14ac:dyDescent="0.2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 x14ac:dyDescent="0.2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 x14ac:dyDescent="0.2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 x14ac:dyDescent="0.2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 x14ac:dyDescent="0.2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 x14ac:dyDescent="0.2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 x14ac:dyDescent="0.2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 x14ac:dyDescent="0.2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 x14ac:dyDescent="0.2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 x14ac:dyDescent="0.2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 x14ac:dyDescent="0.2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 x14ac:dyDescent="0.2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 x14ac:dyDescent="0.2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 x14ac:dyDescent="0.2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 x14ac:dyDescent="0.2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 x14ac:dyDescent="0.2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 x14ac:dyDescent="0.2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 x14ac:dyDescent="0.2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 x14ac:dyDescent="0.2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 x14ac:dyDescent="0.2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 x14ac:dyDescent="0.2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 x14ac:dyDescent="0.2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 x14ac:dyDescent="0.2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 x14ac:dyDescent="0.2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 x14ac:dyDescent="0.2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 x14ac:dyDescent="0.2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 x14ac:dyDescent="0.2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 x14ac:dyDescent="0.2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 x14ac:dyDescent="0.2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 x14ac:dyDescent="0.2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 x14ac:dyDescent="0.2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 x14ac:dyDescent="0.2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 x14ac:dyDescent="0.2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 x14ac:dyDescent="0.2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 x14ac:dyDescent="0.2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 x14ac:dyDescent="0.2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 x14ac:dyDescent="0.2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 x14ac:dyDescent="0.2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 x14ac:dyDescent="0.2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 x14ac:dyDescent="0.2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 x14ac:dyDescent="0.2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 x14ac:dyDescent="0.2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 x14ac:dyDescent="0.2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 x14ac:dyDescent="0.2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 x14ac:dyDescent="0.2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 x14ac:dyDescent="0.2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 x14ac:dyDescent="0.2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 x14ac:dyDescent="0.2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 x14ac:dyDescent="0.2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 x14ac:dyDescent="0.2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 x14ac:dyDescent="0.2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 x14ac:dyDescent="0.2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 x14ac:dyDescent="0.2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 x14ac:dyDescent="0.2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 x14ac:dyDescent="0.2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 x14ac:dyDescent="0.2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 x14ac:dyDescent="0.2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 x14ac:dyDescent="0.2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 x14ac:dyDescent="0.2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 x14ac:dyDescent="0.2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 x14ac:dyDescent="0.2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 x14ac:dyDescent="0.2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 x14ac:dyDescent="0.2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 x14ac:dyDescent="0.2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 x14ac:dyDescent="0.2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 x14ac:dyDescent="0.2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 x14ac:dyDescent="0.2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 x14ac:dyDescent="0.2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 x14ac:dyDescent="0.2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 x14ac:dyDescent="0.2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 x14ac:dyDescent="0.2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 x14ac:dyDescent="0.2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 x14ac:dyDescent="0.2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 x14ac:dyDescent="0.2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 x14ac:dyDescent="0.2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 x14ac:dyDescent="0.2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 x14ac:dyDescent="0.2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 x14ac:dyDescent="0.2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 x14ac:dyDescent="0.2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 x14ac:dyDescent="0.2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 x14ac:dyDescent="0.2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 x14ac:dyDescent="0.2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 x14ac:dyDescent="0.2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 x14ac:dyDescent="0.2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 x14ac:dyDescent="0.2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 x14ac:dyDescent="0.2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 x14ac:dyDescent="0.2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 x14ac:dyDescent="0.2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 x14ac:dyDescent="0.2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 x14ac:dyDescent="0.2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 x14ac:dyDescent="0.2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 x14ac:dyDescent="0.2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 x14ac:dyDescent="0.2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 x14ac:dyDescent="0.2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 x14ac:dyDescent="0.2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 x14ac:dyDescent="0.2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 x14ac:dyDescent="0.2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 x14ac:dyDescent="0.2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 x14ac:dyDescent="0.2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 x14ac:dyDescent="0.2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 x14ac:dyDescent="0.2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 x14ac:dyDescent="0.2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 x14ac:dyDescent="0.2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 x14ac:dyDescent="0.2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 x14ac:dyDescent="0.2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 x14ac:dyDescent="0.2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 x14ac:dyDescent="0.2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 x14ac:dyDescent="0.2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 x14ac:dyDescent="0.2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 x14ac:dyDescent="0.2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 x14ac:dyDescent="0.2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 x14ac:dyDescent="0.2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 x14ac:dyDescent="0.2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 x14ac:dyDescent="0.2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 x14ac:dyDescent="0.2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 x14ac:dyDescent="0.2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 x14ac:dyDescent="0.2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 x14ac:dyDescent="0.2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 x14ac:dyDescent="0.2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 x14ac:dyDescent="0.2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 x14ac:dyDescent="0.2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 x14ac:dyDescent="0.2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 x14ac:dyDescent="0.2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 x14ac:dyDescent="0.2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 x14ac:dyDescent="0.2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 x14ac:dyDescent="0.2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 x14ac:dyDescent="0.2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 x14ac:dyDescent="0.2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 x14ac:dyDescent="0.2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 x14ac:dyDescent="0.2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 x14ac:dyDescent="0.2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 x14ac:dyDescent="0.2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 x14ac:dyDescent="0.2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 x14ac:dyDescent="0.2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 x14ac:dyDescent="0.2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 x14ac:dyDescent="0.2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 x14ac:dyDescent="0.2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 x14ac:dyDescent="0.2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 x14ac:dyDescent="0.2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 x14ac:dyDescent="0.2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 x14ac:dyDescent="0.2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 x14ac:dyDescent="0.2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 x14ac:dyDescent="0.2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 x14ac:dyDescent="0.2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 x14ac:dyDescent="0.2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 x14ac:dyDescent="0.2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 x14ac:dyDescent="0.2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 x14ac:dyDescent="0.2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 x14ac:dyDescent="0.2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 x14ac:dyDescent="0.2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 x14ac:dyDescent="0.2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 x14ac:dyDescent="0.2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 x14ac:dyDescent="0.2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 x14ac:dyDescent="0.2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 x14ac:dyDescent="0.2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 x14ac:dyDescent="0.2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 x14ac:dyDescent="0.2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 x14ac:dyDescent="0.2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 x14ac:dyDescent="0.2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 x14ac:dyDescent="0.2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 x14ac:dyDescent="0.2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 x14ac:dyDescent="0.2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 x14ac:dyDescent="0.2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 x14ac:dyDescent="0.2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 x14ac:dyDescent="0.2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 x14ac:dyDescent="0.2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 x14ac:dyDescent="0.2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 x14ac:dyDescent="0.2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 x14ac:dyDescent="0.2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 x14ac:dyDescent="0.2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 x14ac:dyDescent="0.2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 x14ac:dyDescent="0.2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 x14ac:dyDescent="0.2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 x14ac:dyDescent="0.2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 x14ac:dyDescent="0.2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 x14ac:dyDescent="0.2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 x14ac:dyDescent="0.2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 x14ac:dyDescent="0.2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 x14ac:dyDescent="0.2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 x14ac:dyDescent="0.2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 x14ac:dyDescent="0.2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 x14ac:dyDescent="0.2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 x14ac:dyDescent="0.2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 x14ac:dyDescent="0.2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 x14ac:dyDescent="0.2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 x14ac:dyDescent="0.2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 x14ac:dyDescent="0.2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 x14ac:dyDescent="0.2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 x14ac:dyDescent="0.2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 x14ac:dyDescent="0.2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 x14ac:dyDescent="0.2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 x14ac:dyDescent="0.2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 x14ac:dyDescent="0.2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 x14ac:dyDescent="0.2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 x14ac:dyDescent="0.2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 x14ac:dyDescent="0.2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 x14ac:dyDescent="0.2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 x14ac:dyDescent="0.2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 x14ac:dyDescent="0.2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 x14ac:dyDescent="0.2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 x14ac:dyDescent="0.2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 x14ac:dyDescent="0.2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 x14ac:dyDescent="0.2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 x14ac:dyDescent="0.2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 x14ac:dyDescent="0.2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 x14ac:dyDescent="0.2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 x14ac:dyDescent="0.2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 x14ac:dyDescent="0.2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 x14ac:dyDescent="0.2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 x14ac:dyDescent="0.2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 x14ac:dyDescent="0.2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 x14ac:dyDescent="0.2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 x14ac:dyDescent="0.2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 x14ac:dyDescent="0.2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 x14ac:dyDescent="0.2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 x14ac:dyDescent="0.2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 x14ac:dyDescent="0.2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 x14ac:dyDescent="0.2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 x14ac:dyDescent="0.2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 x14ac:dyDescent="0.2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 x14ac:dyDescent="0.2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 x14ac:dyDescent="0.2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 x14ac:dyDescent="0.2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 x14ac:dyDescent="0.2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 x14ac:dyDescent="0.2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 x14ac:dyDescent="0.2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 x14ac:dyDescent="0.2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 x14ac:dyDescent="0.2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 x14ac:dyDescent="0.2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 x14ac:dyDescent="0.2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 x14ac:dyDescent="0.2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 x14ac:dyDescent="0.2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 x14ac:dyDescent="0.2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 x14ac:dyDescent="0.2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 x14ac:dyDescent="0.2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 x14ac:dyDescent="0.2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 x14ac:dyDescent="0.2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 x14ac:dyDescent="0.2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 x14ac:dyDescent="0.2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 x14ac:dyDescent="0.2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 x14ac:dyDescent="0.2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 x14ac:dyDescent="0.2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 x14ac:dyDescent="0.2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 x14ac:dyDescent="0.2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 x14ac:dyDescent="0.2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 x14ac:dyDescent="0.2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 x14ac:dyDescent="0.2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 x14ac:dyDescent="0.2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 x14ac:dyDescent="0.2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 x14ac:dyDescent="0.2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 x14ac:dyDescent="0.2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 x14ac:dyDescent="0.2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 x14ac:dyDescent="0.2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 x14ac:dyDescent="0.2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 x14ac:dyDescent="0.2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 x14ac:dyDescent="0.2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 x14ac:dyDescent="0.2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 x14ac:dyDescent="0.2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 x14ac:dyDescent="0.2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 x14ac:dyDescent="0.2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 x14ac:dyDescent="0.2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 x14ac:dyDescent="0.2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 x14ac:dyDescent="0.2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 x14ac:dyDescent="0.2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 x14ac:dyDescent="0.2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 x14ac:dyDescent="0.2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 x14ac:dyDescent="0.2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 x14ac:dyDescent="0.2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 x14ac:dyDescent="0.2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 x14ac:dyDescent="0.2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 x14ac:dyDescent="0.2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 x14ac:dyDescent="0.2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 x14ac:dyDescent="0.2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 x14ac:dyDescent="0.2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 x14ac:dyDescent="0.2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 x14ac:dyDescent="0.2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 x14ac:dyDescent="0.2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 x14ac:dyDescent="0.2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 x14ac:dyDescent="0.2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 x14ac:dyDescent="0.2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 x14ac:dyDescent="0.2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 x14ac:dyDescent="0.2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 x14ac:dyDescent="0.2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 x14ac:dyDescent="0.2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 x14ac:dyDescent="0.2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 x14ac:dyDescent="0.2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 x14ac:dyDescent="0.2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 x14ac:dyDescent="0.2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 x14ac:dyDescent="0.2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 x14ac:dyDescent="0.2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 x14ac:dyDescent="0.2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 x14ac:dyDescent="0.2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 x14ac:dyDescent="0.2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 x14ac:dyDescent="0.2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 x14ac:dyDescent="0.2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 x14ac:dyDescent="0.2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 x14ac:dyDescent="0.2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 x14ac:dyDescent="0.2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 x14ac:dyDescent="0.2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 x14ac:dyDescent="0.2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 x14ac:dyDescent="0.2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 x14ac:dyDescent="0.2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 x14ac:dyDescent="0.2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 x14ac:dyDescent="0.2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 x14ac:dyDescent="0.2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 x14ac:dyDescent="0.2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 x14ac:dyDescent="0.2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 x14ac:dyDescent="0.2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 x14ac:dyDescent="0.2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 x14ac:dyDescent="0.2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 x14ac:dyDescent="0.2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 x14ac:dyDescent="0.2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 x14ac:dyDescent="0.2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 x14ac:dyDescent="0.2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 x14ac:dyDescent="0.2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 x14ac:dyDescent="0.2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 x14ac:dyDescent="0.2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 x14ac:dyDescent="0.2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 x14ac:dyDescent="0.2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 x14ac:dyDescent="0.2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 x14ac:dyDescent="0.2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 x14ac:dyDescent="0.2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 x14ac:dyDescent="0.2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 x14ac:dyDescent="0.2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 x14ac:dyDescent="0.2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 x14ac:dyDescent="0.2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 x14ac:dyDescent="0.2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 x14ac:dyDescent="0.2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 x14ac:dyDescent="0.2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 x14ac:dyDescent="0.2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 x14ac:dyDescent="0.2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 x14ac:dyDescent="0.2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 x14ac:dyDescent="0.2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 x14ac:dyDescent="0.2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 x14ac:dyDescent="0.2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 x14ac:dyDescent="0.2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 x14ac:dyDescent="0.2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 x14ac:dyDescent="0.2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 x14ac:dyDescent="0.2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 x14ac:dyDescent="0.2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 x14ac:dyDescent="0.2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 x14ac:dyDescent="0.2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 x14ac:dyDescent="0.2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 x14ac:dyDescent="0.2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 x14ac:dyDescent="0.2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 x14ac:dyDescent="0.2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 x14ac:dyDescent="0.2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 x14ac:dyDescent="0.2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 x14ac:dyDescent="0.2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 x14ac:dyDescent="0.2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 x14ac:dyDescent="0.2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 x14ac:dyDescent="0.2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 x14ac:dyDescent="0.2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 x14ac:dyDescent="0.2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 x14ac:dyDescent="0.2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 x14ac:dyDescent="0.2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 x14ac:dyDescent="0.2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 x14ac:dyDescent="0.2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 x14ac:dyDescent="0.2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 x14ac:dyDescent="0.2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 x14ac:dyDescent="0.2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 x14ac:dyDescent="0.2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 x14ac:dyDescent="0.2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 x14ac:dyDescent="0.2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 x14ac:dyDescent="0.2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 x14ac:dyDescent="0.2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 x14ac:dyDescent="0.2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 x14ac:dyDescent="0.2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 x14ac:dyDescent="0.2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 x14ac:dyDescent="0.2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 x14ac:dyDescent="0.2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 x14ac:dyDescent="0.2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 x14ac:dyDescent="0.2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 x14ac:dyDescent="0.2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 x14ac:dyDescent="0.2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 x14ac:dyDescent="0.2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 x14ac:dyDescent="0.2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 x14ac:dyDescent="0.2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 x14ac:dyDescent="0.2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 x14ac:dyDescent="0.2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 x14ac:dyDescent="0.2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 x14ac:dyDescent="0.2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 x14ac:dyDescent="0.2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 x14ac:dyDescent="0.2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 x14ac:dyDescent="0.2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 x14ac:dyDescent="0.2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 x14ac:dyDescent="0.2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 x14ac:dyDescent="0.2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 x14ac:dyDescent="0.2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 x14ac:dyDescent="0.2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 x14ac:dyDescent="0.2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 x14ac:dyDescent="0.2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 x14ac:dyDescent="0.2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 x14ac:dyDescent="0.2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 x14ac:dyDescent="0.2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 x14ac:dyDescent="0.2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 x14ac:dyDescent="0.2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 x14ac:dyDescent="0.2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 x14ac:dyDescent="0.2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 x14ac:dyDescent="0.2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 x14ac:dyDescent="0.2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 x14ac:dyDescent="0.2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 x14ac:dyDescent="0.2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 x14ac:dyDescent="0.2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 x14ac:dyDescent="0.2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 x14ac:dyDescent="0.2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 x14ac:dyDescent="0.2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 x14ac:dyDescent="0.2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 x14ac:dyDescent="0.2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 x14ac:dyDescent="0.2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 x14ac:dyDescent="0.2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 x14ac:dyDescent="0.2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 x14ac:dyDescent="0.2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 x14ac:dyDescent="0.2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 x14ac:dyDescent="0.2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 x14ac:dyDescent="0.2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 x14ac:dyDescent="0.2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 x14ac:dyDescent="0.2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 x14ac:dyDescent="0.2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 x14ac:dyDescent="0.2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 x14ac:dyDescent="0.2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 x14ac:dyDescent="0.2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 x14ac:dyDescent="0.2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 x14ac:dyDescent="0.2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 x14ac:dyDescent="0.2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 x14ac:dyDescent="0.2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 x14ac:dyDescent="0.2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 x14ac:dyDescent="0.2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 x14ac:dyDescent="0.2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 x14ac:dyDescent="0.2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 x14ac:dyDescent="0.2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 x14ac:dyDescent="0.2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 x14ac:dyDescent="0.2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 x14ac:dyDescent="0.2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 x14ac:dyDescent="0.2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 x14ac:dyDescent="0.2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 x14ac:dyDescent="0.2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 x14ac:dyDescent="0.2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 x14ac:dyDescent="0.2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 x14ac:dyDescent="0.2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 x14ac:dyDescent="0.2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 x14ac:dyDescent="0.2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 x14ac:dyDescent="0.2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 x14ac:dyDescent="0.2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 x14ac:dyDescent="0.2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 x14ac:dyDescent="0.2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 x14ac:dyDescent="0.2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 x14ac:dyDescent="0.2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 x14ac:dyDescent="0.2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 x14ac:dyDescent="0.2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 x14ac:dyDescent="0.2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 x14ac:dyDescent="0.2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 x14ac:dyDescent="0.2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 x14ac:dyDescent="0.2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 x14ac:dyDescent="0.2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 x14ac:dyDescent="0.2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 x14ac:dyDescent="0.2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 x14ac:dyDescent="0.2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 x14ac:dyDescent="0.2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 x14ac:dyDescent="0.2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 x14ac:dyDescent="0.2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 x14ac:dyDescent="0.2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 x14ac:dyDescent="0.2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 x14ac:dyDescent="0.2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 x14ac:dyDescent="0.2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 x14ac:dyDescent="0.2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 x14ac:dyDescent="0.2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 x14ac:dyDescent="0.2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 x14ac:dyDescent="0.2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 x14ac:dyDescent="0.2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 x14ac:dyDescent="0.2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 x14ac:dyDescent="0.2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 x14ac:dyDescent="0.2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 x14ac:dyDescent="0.2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 x14ac:dyDescent="0.2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 x14ac:dyDescent="0.2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 x14ac:dyDescent="0.2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 x14ac:dyDescent="0.2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 x14ac:dyDescent="0.2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 x14ac:dyDescent="0.2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 x14ac:dyDescent="0.2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 x14ac:dyDescent="0.2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 x14ac:dyDescent="0.2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 x14ac:dyDescent="0.2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 x14ac:dyDescent="0.2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 x14ac:dyDescent="0.2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 x14ac:dyDescent="0.2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 x14ac:dyDescent="0.2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 x14ac:dyDescent="0.2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 x14ac:dyDescent="0.2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 x14ac:dyDescent="0.2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 x14ac:dyDescent="0.2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 x14ac:dyDescent="0.2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 x14ac:dyDescent="0.2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 x14ac:dyDescent="0.2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 x14ac:dyDescent="0.2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 x14ac:dyDescent="0.2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 x14ac:dyDescent="0.2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 x14ac:dyDescent="0.2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 x14ac:dyDescent="0.2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 x14ac:dyDescent="0.2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 x14ac:dyDescent="0.2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 x14ac:dyDescent="0.2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 x14ac:dyDescent="0.2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 x14ac:dyDescent="0.2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 x14ac:dyDescent="0.2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 x14ac:dyDescent="0.2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 x14ac:dyDescent="0.2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 x14ac:dyDescent="0.2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 x14ac:dyDescent="0.2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 x14ac:dyDescent="0.2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 x14ac:dyDescent="0.2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 x14ac:dyDescent="0.2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 x14ac:dyDescent="0.2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 x14ac:dyDescent="0.2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 x14ac:dyDescent="0.2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 x14ac:dyDescent="0.2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 x14ac:dyDescent="0.2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 x14ac:dyDescent="0.2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 x14ac:dyDescent="0.2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 x14ac:dyDescent="0.2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 x14ac:dyDescent="0.2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 x14ac:dyDescent="0.2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 x14ac:dyDescent="0.2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 x14ac:dyDescent="0.2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 x14ac:dyDescent="0.2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 x14ac:dyDescent="0.2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 x14ac:dyDescent="0.2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 x14ac:dyDescent="0.2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 x14ac:dyDescent="0.2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 x14ac:dyDescent="0.2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 x14ac:dyDescent="0.2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 x14ac:dyDescent="0.2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 x14ac:dyDescent="0.2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 x14ac:dyDescent="0.2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 x14ac:dyDescent="0.2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 x14ac:dyDescent="0.2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 x14ac:dyDescent="0.2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 x14ac:dyDescent="0.2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 x14ac:dyDescent="0.2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 x14ac:dyDescent="0.2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 x14ac:dyDescent="0.2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 x14ac:dyDescent="0.2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 x14ac:dyDescent="0.2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 x14ac:dyDescent="0.2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 x14ac:dyDescent="0.2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 x14ac:dyDescent="0.2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 x14ac:dyDescent="0.2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 x14ac:dyDescent="0.2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 x14ac:dyDescent="0.2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 x14ac:dyDescent="0.2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 x14ac:dyDescent="0.2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 x14ac:dyDescent="0.2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 x14ac:dyDescent="0.2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 x14ac:dyDescent="0.2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 x14ac:dyDescent="0.2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 x14ac:dyDescent="0.2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 x14ac:dyDescent="0.2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 x14ac:dyDescent="0.2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 x14ac:dyDescent="0.2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 x14ac:dyDescent="0.2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 x14ac:dyDescent="0.2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 x14ac:dyDescent="0.2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 x14ac:dyDescent="0.2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 x14ac:dyDescent="0.2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 x14ac:dyDescent="0.2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 x14ac:dyDescent="0.2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 x14ac:dyDescent="0.2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 x14ac:dyDescent="0.2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 x14ac:dyDescent="0.2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 x14ac:dyDescent="0.2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 x14ac:dyDescent="0.2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 x14ac:dyDescent="0.2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 x14ac:dyDescent="0.2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 x14ac:dyDescent="0.2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 x14ac:dyDescent="0.2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 x14ac:dyDescent="0.2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 x14ac:dyDescent="0.2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 x14ac:dyDescent="0.2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 x14ac:dyDescent="0.2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 x14ac:dyDescent="0.2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 x14ac:dyDescent="0.2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 x14ac:dyDescent="0.2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 x14ac:dyDescent="0.2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 x14ac:dyDescent="0.2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 x14ac:dyDescent="0.2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 x14ac:dyDescent="0.2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 x14ac:dyDescent="0.2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 x14ac:dyDescent="0.2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 x14ac:dyDescent="0.2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 x14ac:dyDescent="0.2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 x14ac:dyDescent="0.2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 x14ac:dyDescent="0.2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 x14ac:dyDescent="0.2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 x14ac:dyDescent="0.2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 x14ac:dyDescent="0.2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 x14ac:dyDescent="0.2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 x14ac:dyDescent="0.2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 x14ac:dyDescent="0.2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 x14ac:dyDescent="0.2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 x14ac:dyDescent="0.2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 x14ac:dyDescent="0.2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 x14ac:dyDescent="0.2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 x14ac:dyDescent="0.2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 x14ac:dyDescent="0.2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 x14ac:dyDescent="0.2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 x14ac:dyDescent="0.2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 x14ac:dyDescent="0.2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 x14ac:dyDescent="0.2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 x14ac:dyDescent="0.2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 x14ac:dyDescent="0.2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 x14ac:dyDescent="0.2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 x14ac:dyDescent="0.2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 x14ac:dyDescent="0.2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 x14ac:dyDescent="0.2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 x14ac:dyDescent="0.2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 x14ac:dyDescent="0.2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 x14ac:dyDescent="0.2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 x14ac:dyDescent="0.2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 x14ac:dyDescent="0.2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 x14ac:dyDescent="0.2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 x14ac:dyDescent="0.2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 x14ac:dyDescent="0.2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 x14ac:dyDescent="0.2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 x14ac:dyDescent="0.2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 x14ac:dyDescent="0.2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 x14ac:dyDescent="0.2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 x14ac:dyDescent="0.2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 x14ac:dyDescent="0.2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 x14ac:dyDescent="0.2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 x14ac:dyDescent="0.2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 x14ac:dyDescent="0.2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 x14ac:dyDescent="0.2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 x14ac:dyDescent="0.2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 x14ac:dyDescent="0.2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 x14ac:dyDescent="0.2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 x14ac:dyDescent="0.2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 x14ac:dyDescent="0.2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 x14ac:dyDescent="0.2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 x14ac:dyDescent="0.2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 x14ac:dyDescent="0.2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 x14ac:dyDescent="0.2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 x14ac:dyDescent="0.2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 x14ac:dyDescent="0.2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 x14ac:dyDescent="0.2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 x14ac:dyDescent="0.2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 x14ac:dyDescent="0.2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 x14ac:dyDescent="0.2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 x14ac:dyDescent="0.2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 x14ac:dyDescent="0.2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 x14ac:dyDescent="0.2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 x14ac:dyDescent="0.2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 x14ac:dyDescent="0.2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 x14ac:dyDescent="0.2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 x14ac:dyDescent="0.2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 x14ac:dyDescent="0.2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 x14ac:dyDescent="0.2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 x14ac:dyDescent="0.2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 x14ac:dyDescent="0.2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 x14ac:dyDescent="0.2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 x14ac:dyDescent="0.2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 x14ac:dyDescent="0.2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 x14ac:dyDescent="0.2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 x14ac:dyDescent="0.2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 x14ac:dyDescent="0.2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 x14ac:dyDescent="0.2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 x14ac:dyDescent="0.2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 x14ac:dyDescent="0.2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 x14ac:dyDescent="0.2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 x14ac:dyDescent="0.2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 x14ac:dyDescent="0.2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 x14ac:dyDescent="0.2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 x14ac:dyDescent="0.2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 x14ac:dyDescent="0.2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 x14ac:dyDescent="0.2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 x14ac:dyDescent="0.2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 x14ac:dyDescent="0.2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 x14ac:dyDescent="0.2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 x14ac:dyDescent="0.2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 x14ac:dyDescent="0.2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 x14ac:dyDescent="0.2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 x14ac:dyDescent="0.2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 x14ac:dyDescent="0.2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 x14ac:dyDescent="0.2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 x14ac:dyDescent="0.2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 x14ac:dyDescent="0.2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 x14ac:dyDescent="0.2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 x14ac:dyDescent="0.2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 x14ac:dyDescent="0.2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 x14ac:dyDescent="0.2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 x14ac:dyDescent="0.2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 x14ac:dyDescent="0.2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 x14ac:dyDescent="0.2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 x14ac:dyDescent="0.2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 x14ac:dyDescent="0.2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 x14ac:dyDescent="0.2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 x14ac:dyDescent="0.2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 x14ac:dyDescent="0.2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 x14ac:dyDescent="0.2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 x14ac:dyDescent="0.2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 x14ac:dyDescent="0.2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 x14ac:dyDescent="0.2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 x14ac:dyDescent="0.2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 x14ac:dyDescent="0.2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 x14ac:dyDescent="0.2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 x14ac:dyDescent="0.2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 x14ac:dyDescent="0.2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 x14ac:dyDescent="0.2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 x14ac:dyDescent="0.2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 x14ac:dyDescent="0.2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 x14ac:dyDescent="0.2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 x14ac:dyDescent="0.2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 x14ac:dyDescent="0.2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 x14ac:dyDescent="0.2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 x14ac:dyDescent="0.2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 x14ac:dyDescent="0.2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 x14ac:dyDescent="0.2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 x14ac:dyDescent="0.2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 x14ac:dyDescent="0.2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 x14ac:dyDescent="0.2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 x14ac:dyDescent="0.2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 x14ac:dyDescent="0.2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 x14ac:dyDescent="0.2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 x14ac:dyDescent="0.2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 x14ac:dyDescent="0.2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 x14ac:dyDescent="0.2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 x14ac:dyDescent="0.2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 x14ac:dyDescent="0.2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 x14ac:dyDescent="0.2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 x14ac:dyDescent="0.2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 x14ac:dyDescent="0.2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 x14ac:dyDescent="0.2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 x14ac:dyDescent="0.2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 x14ac:dyDescent="0.2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 x14ac:dyDescent="0.2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 x14ac:dyDescent="0.2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 x14ac:dyDescent="0.2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 x14ac:dyDescent="0.2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 x14ac:dyDescent="0.2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 x14ac:dyDescent="0.2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 x14ac:dyDescent="0.2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 x14ac:dyDescent="0.2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 x14ac:dyDescent="0.2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 x14ac:dyDescent="0.2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 x14ac:dyDescent="0.2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 x14ac:dyDescent="0.2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 x14ac:dyDescent="0.2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 x14ac:dyDescent="0.2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 x14ac:dyDescent="0.2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 x14ac:dyDescent="0.2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 x14ac:dyDescent="0.2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 x14ac:dyDescent="0.2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 x14ac:dyDescent="0.2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 x14ac:dyDescent="0.2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 x14ac:dyDescent="0.2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 x14ac:dyDescent="0.2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 x14ac:dyDescent="0.2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 x14ac:dyDescent="0.2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 x14ac:dyDescent="0.2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 x14ac:dyDescent="0.2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 x14ac:dyDescent="0.2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 x14ac:dyDescent="0.2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 x14ac:dyDescent="0.2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 x14ac:dyDescent="0.2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 x14ac:dyDescent="0.2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 x14ac:dyDescent="0.2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 x14ac:dyDescent="0.2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 x14ac:dyDescent="0.2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 x14ac:dyDescent="0.2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 x14ac:dyDescent="0.2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 x14ac:dyDescent="0.2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 x14ac:dyDescent="0.2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 x14ac:dyDescent="0.2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 x14ac:dyDescent="0.2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 x14ac:dyDescent="0.2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 x14ac:dyDescent="0.2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 x14ac:dyDescent="0.2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 x14ac:dyDescent="0.2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 x14ac:dyDescent="0.2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 x14ac:dyDescent="0.2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 x14ac:dyDescent="0.2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 x14ac:dyDescent="0.2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 x14ac:dyDescent="0.2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 x14ac:dyDescent="0.2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 x14ac:dyDescent="0.2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 x14ac:dyDescent="0.2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 x14ac:dyDescent="0.2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 x14ac:dyDescent="0.2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 x14ac:dyDescent="0.2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 x14ac:dyDescent="0.2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 x14ac:dyDescent="0.2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 x14ac:dyDescent="0.2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 x14ac:dyDescent="0.2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 x14ac:dyDescent="0.2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 x14ac:dyDescent="0.2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 x14ac:dyDescent="0.2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 x14ac:dyDescent="0.2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 x14ac:dyDescent="0.2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 x14ac:dyDescent="0.2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 x14ac:dyDescent="0.2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 x14ac:dyDescent="0.2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 x14ac:dyDescent="0.2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 x14ac:dyDescent="0.2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 x14ac:dyDescent="0.2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 x14ac:dyDescent="0.2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 x14ac:dyDescent="0.2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 x14ac:dyDescent="0.2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 x14ac:dyDescent="0.2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 x14ac:dyDescent="0.2">
      <c r="A1029" s="97" t="s">
        <v>6406</v>
      </c>
      <c r="B1029" s="101">
        <v>99999</v>
      </c>
      <c r="C1029" s="102" t="s">
        <v>2026</v>
      </c>
      <c r="D1029" s="102"/>
    </row>
    <row r="1030" spans="1:4" x14ac:dyDescent="0.2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 x14ac:dyDescent="0.2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 x14ac:dyDescent="0.2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 x14ac:dyDescent="0.2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 x14ac:dyDescent="0.2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 x14ac:dyDescent="0.2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 x14ac:dyDescent="0.2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 x14ac:dyDescent="0.2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 x14ac:dyDescent="0.2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 x14ac:dyDescent="0.2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 x14ac:dyDescent="0.2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 x14ac:dyDescent="0.2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 x14ac:dyDescent="0.2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 x14ac:dyDescent="0.2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 x14ac:dyDescent="0.2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 x14ac:dyDescent="0.2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 x14ac:dyDescent="0.2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 x14ac:dyDescent="0.2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 x14ac:dyDescent="0.2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 x14ac:dyDescent="0.2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 x14ac:dyDescent="0.2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 x14ac:dyDescent="0.2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 x14ac:dyDescent="0.2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 x14ac:dyDescent="0.2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 x14ac:dyDescent="0.2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 x14ac:dyDescent="0.2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 x14ac:dyDescent="0.2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 x14ac:dyDescent="0.2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 x14ac:dyDescent="0.2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 x14ac:dyDescent="0.2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 x14ac:dyDescent="0.2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 x14ac:dyDescent="0.2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 x14ac:dyDescent="0.2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 x14ac:dyDescent="0.2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 x14ac:dyDescent="0.2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 x14ac:dyDescent="0.2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 x14ac:dyDescent="0.2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 x14ac:dyDescent="0.2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 x14ac:dyDescent="0.2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 x14ac:dyDescent="0.2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 x14ac:dyDescent="0.2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 x14ac:dyDescent="0.2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 x14ac:dyDescent="0.2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 x14ac:dyDescent="0.2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 x14ac:dyDescent="0.2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 x14ac:dyDescent="0.2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 x14ac:dyDescent="0.2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 x14ac:dyDescent="0.2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 x14ac:dyDescent="0.2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 x14ac:dyDescent="0.2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 x14ac:dyDescent="0.2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 x14ac:dyDescent="0.2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 x14ac:dyDescent="0.2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 x14ac:dyDescent="0.2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 x14ac:dyDescent="0.2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 x14ac:dyDescent="0.2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 x14ac:dyDescent="0.2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 x14ac:dyDescent="0.2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 x14ac:dyDescent="0.2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 x14ac:dyDescent="0.2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 x14ac:dyDescent="0.2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 x14ac:dyDescent="0.2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 x14ac:dyDescent="0.2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 x14ac:dyDescent="0.2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 x14ac:dyDescent="0.2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 x14ac:dyDescent="0.2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 x14ac:dyDescent="0.2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 x14ac:dyDescent="0.2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 x14ac:dyDescent="0.2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 x14ac:dyDescent="0.2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 x14ac:dyDescent="0.2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 x14ac:dyDescent="0.2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 x14ac:dyDescent="0.2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 x14ac:dyDescent="0.2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 x14ac:dyDescent="0.2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 x14ac:dyDescent="0.2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 x14ac:dyDescent="0.2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 x14ac:dyDescent="0.2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 x14ac:dyDescent="0.2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 x14ac:dyDescent="0.2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 x14ac:dyDescent="0.2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 x14ac:dyDescent="0.2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 x14ac:dyDescent="0.2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 x14ac:dyDescent="0.2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 x14ac:dyDescent="0.2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 x14ac:dyDescent="0.2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 x14ac:dyDescent="0.2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 x14ac:dyDescent="0.2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 x14ac:dyDescent="0.2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 x14ac:dyDescent="0.2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 x14ac:dyDescent="0.2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 x14ac:dyDescent="0.2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 x14ac:dyDescent="0.2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 x14ac:dyDescent="0.2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 x14ac:dyDescent="0.2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 x14ac:dyDescent="0.2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 x14ac:dyDescent="0.2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 x14ac:dyDescent="0.2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 x14ac:dyDescent="0.2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 x14ac:dyDescent="0.2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 x14ac:dyDescent="0.2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 x14ac:dyDescent="0.2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 x14ac:dyDescent="0.2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 x14ac:dyDescent="0.2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 x14ac:dyDescent="0.2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 x14ac:dyDescent="0.2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 x14ac:dyDescent="0.2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 x14ac:dyDescent="0.2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 x14ac:dyDescent="0.2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 x14ac:dyDescent="0.2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 x14ac:dyDescent="0.2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 x14ac:dyDescent="0.2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 x14ac:dyDescent="0.2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 x14ac:dyDescent="0.2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 x14ac:dyDescent="0.2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 x14ac:dyDescent="0.2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 x14ac:dyDescent="0.2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 x14ac:dyDescent="0.2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 x14ac:dyDescent="0.2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 x14ac:dyDescent="0.2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 x14ac:dyDescent="0.2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 x14ac:dyDescent="0.2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 x14ac:dyDescent="0.2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 x14ac:dyDescent="0.2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 x14ac:dyDescent="0.2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 x14ac:dyDescent="0.2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 x14ac:dyDescent="0.2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 x14ac:dyDescent="0.2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 x14ac:dyDescent="0.2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 x14ac:dyDescent="0.2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 x14ac:dyDescent="0.2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 x14ac:dyDescent="0.2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 x14ac:dyDescent="0.2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 x14ac:dyDescent="0.2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 x14ac:dyDescent="0.2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 x14ac:dyDescent="0.2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 x14ac:dyDescent="0.2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 x14ac:dyDescent="0.2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 x14ac:dyDescent="0.2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 x14ac:dyDescent="0.2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 x14ac:dyDescent="0.2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 x14ac:dyDescent="0.2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 x14ac:dyDescent="0.2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 x14ac:dyDescent="0.2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 x14ac:dyDescent="0.2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 x14ac:dyDescent="0.2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 x14ac:dyDescent="0.2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 x14ac:dyDescent="0.2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 x14ac:dyDescent="0.2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 x14ac:dyDescent="0.2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 x14ac:dyDescent="0.2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 x14ac:dyDescent="0.2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 x14ac:dyDescent="0.2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 x14ac:dyDescent="0.2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 x14ac:dyDescent="0.2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 x14ac:dyDescent="0.2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 x14ac:dyDescent="0.2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 x14ac:dyDescent="0.2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 x14ac:dyDescent="0.2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 x14ac:dyDescent="0.2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 x14ac:dyDescent="0.2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 x14ac:dyDescent="0.2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 x14ac:dyDescent="0.2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 x14ac:dyDescent="0.2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 x14ac:dyDescent="0.2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 x14ac:dyDescent="0.2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 x14ac:dyDescent="0.2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 x14ac:dyDescent="0.2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 x14ac:dyDescent="0.2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 x14ac:dyDescent="0.2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 x14ac:dyDescent="0.2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 x14ac:dyDescent="0.2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 x14ac:dyDescent="0.2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 x14ac:dyDescent="0.2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 x14ac:dyDescent="0.2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 x14ac:dyDescent="0.2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 x14ac:dyDescent="0.2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 x14ac:dyDescent="0.2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 x14ac:dyDescent="0.2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 x14ac:dyDescent="0.2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 x14ac:dyDescent="0.2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 x14ac:dyDescent="0.2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 x14ac:dyDescent="0.2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 x14ac:dyDescent="0.2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 x14ac:dyDescent="0.2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 x14ac:dyDescent="0.2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 x14ac:dyDescent="0.2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 x14ac:dyDescent="0.2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 x14ac:dyDescent="0.2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 x14ac:dyDescent="0.2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 x14ac:dyDescent="0.2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 x14ac:dyDescent="0.2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 x14ac:dyDescent="0.2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 x14ac:dyDescent="0.2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 x14ac:dyDescent="0.2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 x14ac:dyDescent="0.2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 x14ac:dyDescent="0.2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 x14ac:dyDescent="0.2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 x14ac:dyDescent="0.2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 x14ac:dyDescent="0.2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 x14ac:dyDescent="0.2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 x14ac:dyDescent="0.2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 x14ac:dyDescent="0.2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 x14ac:dyDescent="0.2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 x14ac:dyDescent="0.2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 x14ac:dyDescent="0.2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 x14ac:dyDescent="0.2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 x14ac:dyDescent="0.2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 x14ac:dyDescent="0.2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 x14ac:dyDescent="0.2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 x14ac:dyDescent="0.2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 x14ac:dyDescent="0.2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 x14ac:dyDescent="0.2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 x14ac:dyDescent="0.2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 x14ac:dyDescent="0.2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 x14ac:dyDescent="0.2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 x14ac:dyDescent="0.2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 x14ac:dyDescent="0.2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 x14ac:dyDescent="0.2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 x14ac:dyDescent="0.2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 x14ac:dyDescent="0.2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 x14ac:dyDescent="0.2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 x14ac:dyDescent="0.2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 x14ac:dyDescent="0.2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 x14ac:dyDescent="0.2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 x14ac:dyDescent="0.2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 x14ac:dyDescent="0.2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 x14ac:dyDescent="0.2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 x14ac:dyDescent="0.2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 x14ac:dyDescent="0.2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 x14ac:dyDescent="0.2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 x14ac:dyDescent="0.2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 x14ac:dyDescent="0.2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 x14ac:dyDescent="0.2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 x14ac:dyDescent="0.2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 x14ac:dyDescent="0.2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 x14ac:dyDescent="0.2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 x14ac:dyDescent="0.2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 x14ac:dyDescent="0.2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 x14ac:dyDescent="0.2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 x14ac:dyDescent="0.2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 x14ac:dyDescent="0.2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 x14ac:dyDescent="0.2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 x14ac:dyDescent="0.2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 x14ac:dyDescent="0.2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 x14ac:dyDescent="0.2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 x14ac:dyDescent="0.2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 x14ac:dyDescent="0.2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 x14ac:dyDescent="0.2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 x14ac:dyDescent="0.2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 x14ac:dyDescent="0.2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 x14ac:dyDescent="0.2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 x14ac:dyDescent="0.2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 x14ac:dyDescent="0.2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 x14ac:dyDescent="0.2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 x14ac:dyDescent="0.2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 x14ac:dyDescent="0.2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 x14ac:dyDescent="0.2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 x14ac:dyDescent="0.2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 x14ac:dyDescent="0.2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 x14ac:dyDescent="0.2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 x14ac:dyDescent="0.2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 x14ac:dyDescent="0.2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 x14ac:dyDescent="0.2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 x14ac:dyDescent="0.2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 x14ac:dyDescent="0.2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 x14ac:dyDescent="0.2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 x14ac:dyDescent="0.2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 x14ac:dyDescent="0.2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 x14ac:dyDescent="0.2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 x14ac:dyDescent="0.2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 x14ac:dyDescent="0.2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 x14ac:dyDescent="0.2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 x14ac:dyDescent="0.2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 x14ac:dyDescent="0.2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 x14ac:dyDescent="0.2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 x14ac:dyDescent="0.2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 x14ac:dyDescent="0.2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 x14ac:dyDescent="0.2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 x14ac:dyDescent="0.2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 x14ac:dyDescent="0.2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 x14ac:dyDescent="0.2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 x14ac:dyDescent="0.2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 x14ac:dyDescent="0.2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 x14ac:dyDescent="0.2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 x14ac:dyDescent="0.2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 x14ac:dyDescent="0.2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 x14ac:dyDescent="0.2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 x14ac:dyDescent="0.2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 x14ac:dyDescent="0.2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 x14ac:dyDescent="0.2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 x14ac:dyDescent="0.2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 x14ac:dyDescent="0.2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 x14ac:dyDescent="0.2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 x14ac:dyDescent="0.2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 x14ac:dyDescent="0.2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 x14ac:dyDescent="0.2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 x14ac:dyDescent="0.2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 x14ac:dyDescent="0.2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 x14ac:dyDescent="0.2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 x14ac:dyDescent="0.2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 x14ac:dyDescent="0.2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 x14ac:dyDescent="0.2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 x14ac:dyDescent="0.2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 x14ac:dyDescent="0.2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 x14ac:dyDescent="0.2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 x14ac:dyDescent="0.2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 x14ac:dyDescent="0.2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 x14ac:dyDescent="0.2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 x14ac:dyDescent="0.2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 x14ac:dyDescent="0.2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 x14ac:dyDescent="0.2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 x14ac:dyDescent="0.2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 x14ac:dyDescent="0.2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 x14ac:dyDescent="0.2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 x14ac:dyDescent="0.2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 x14ac:dyDescent="0.2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 x14ac:dyDescent="0.2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 x14ac:dyDescent="0.2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 x14ac:dyDescent="0.2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 x14ac:dyDescent="0.2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 x14ac:dyDescent="0.2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 x14ac:dyDescent="0.2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 x14ac:dyDescent="0.2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 x14ac:dyDescent="0.2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 x14ac:dyDescent="0.2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 x14ac:dyDescent="0.2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 x14ac:dyDescent="0.2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 x14ac:dyDescent="0.2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 x14ac:dyDescent="0.2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 x14ac:dyDescent="0.2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 x14ac:dyDescent="0.2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 x14ac:dyDescent="0.2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 x14ac:dyDescent="0.2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 x14ac:dyDescent="0.2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 x14ac:dyDescent="0.2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 x14ac:dyDescent="0.2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 x14ac:dyDescent="0.2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 x14ac:dyDescent="0.2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 x14ac:dyDescent="0.2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 x14ac:dyDescent="0.2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 x14ac:dyDescent="0.2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 x14ac:dyDescent="0.2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 x14ac:dyDescent="0.2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 x14ac:dyDescent="0.2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 x14ac:dyDescent="0.2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 x14ac:dyDescent="0.2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 x14ac:dyDescent="0.2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 x14ac:dyDescent="0.2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 x14ac:dyDescent="0.2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 x14ac:dyDescent="0.2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 x14ac:dyDescent="0.2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 x14ac:dyDescent="0.2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 x14ac:dyDescent="0.2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 x14ac:dyDescent="0.2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 x14ac:dyDescent="0.2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 x14ac:dyDescent="0.2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 x14ac:dyDescent="0.2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 x14ac:dyDescent="0.2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 x14ac:dyDescent="0.2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 x14ac:dyDescent="0.2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 x14ac:dyDescent="0.2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 x14ac:dyDescent="0.2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 x14ac:dyDescent="0.2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 x14ac:dyDescent="0.2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 x14ac:dyDescent="0.2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 x14ac:dyDescent="0.2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 x14ac:dyDescent="0.2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 x14ac:dyDescent="0.2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 x14ac:dyDescent="0.2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 x14ac:dyDescent="0.2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 x14ac:dyDescent="0.2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 x14ac:dyDescent="0.2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 x14ac:dyDescent="0.2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 x14ac:dyDescent="0.2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 x14ac:dyDescent="0.2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 x14ac:dyDescent="0.2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 x14ac:dyDescent="0.2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 x14ac:dyDescent="0.2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 x14ac:dyDescent="0.2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 x14ac:dyDescent="0.2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 x14ac:dyDescent="0.2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 x14ac:dyDescent="0.2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 x14ac:dyDescent="0.2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 x14ac:dyDescent="0.2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 x14ac:dyDescent="0.2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 x14ac:dyDescent="0.2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 x14ac:dyDescent="0.2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 x14ac:dyDescent="0.2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 x14ac:dyDescent="0.2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 x14ac:dyDescent="0.2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 x14ac:dyDescent="0.2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 x14ac:dyDescent="0.2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 x14ac:dyDescent="0.2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 x14ac:dyDescent="0.2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 x14ac:dyDescent="0.2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 x14ac:dyDescent="0.2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 x14ac:dyDescent="0.2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 x14ac:dyDescent="0.2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 x14ac:dyDescent="0.2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 x14ac:dyDescent="0.2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 x14ac:dyDescent="0.2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 x14ac:dyDescent="0.2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 x14ac:dyDescent="0.2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 x14ac:dyDescent="0.2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 x14ac:dyDescent="0.2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 x14ac:dyDescent="0.2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 x14ac:dyDescent="0.2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 x14ac:dyDescent="0.2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 x14ac:dyDescent="0.2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 x14ac:dyDescent="0.2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 x14ac:dyDescent="0.2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 x14ac:dyDescent="0.2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 x14ac:dyDescent="0.2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 x14ac:dyDescent="0.2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 x14ac:dyDescent="0.2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 x14ac:dyDescent="0.2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 x14ac:dyDescent="0.2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 x14ac:dyDescent="0.2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 x14ac:dyDescent="0.2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 x14ac:dyDescent="0.2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 x14ac:dyDescent="0.2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 x14ac:dyDescent="0.2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 x14ac:dyDescent="0.2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 x14ac:dyDescent="0.2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 x14ac:dyDescent="0.2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 x14ac:dyDescent="0.2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 x14ac:dyDescent="0.2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 x14ac:dyDescent="0.2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 x14ac:dyDescent="0.2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 x14ac:dyDescent="0.2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 x14ac:dyDescent="0.2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 x14ac:dyDescent="0.2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 x14ac:dyDescent="0.2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 x14ac:dyDescent="0.2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 x14ac:dyDescent="0.2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 x14ac:dyDescent="0.2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 x14ac:dyDescent="0.2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 x14ac:dyDescent="0.2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 x14ac:dyDescent="0.2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 x14ac:dyDescent="0.2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 x14ac:dyDescent="0.2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 x14ac:dyDescent="0.2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 x14ac:dyDescent="0.2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 x14ac:dyDescent="0.2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 x14ac:dyDescent="0.2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 x14ac:dyDescent="0.2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 x14ac:dyDescent="0.2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 x14ac:dyDescent="0.2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 x14ac:dyDescent="0.2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 x14ac:dyDescent="0.2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 x14ac:dyDescent="0.2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 x14ac:dyDescent="0.2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 x14ac:dyDescent="0.2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 x14ac:dyDescent="0.2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 x14ac:dyDescent="0.2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 x14ac:dyDescent="0.2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 x14ac:dyDescent="0.2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 x14ac:dyDescent="0.2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 x14ac:dyDescent="0.2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 x14ac:dyDescent="0.2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 x14ac:dyDescent="0.2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 x14ac:dyDescent="0.2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 x14ac:dyDescent="0.2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 x14ac:dyDescent="0.2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 x14ac:dyDescent="0.2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 x14ac:dyDescent="0.2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 x14ac:dyDescent="0.2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 x14ac:dyDescent="0.2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 x14ac:dyDescent="0.2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 x14ac:dyDescent="0.2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 x14ac:dyDescent="0.2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 x14ac:dyDescent="0.2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 x14ac:dyDescent="0.2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 x14ac:dyDescent="0.2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 x14ac:dyDescent="0.2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 x14ac:dyDescent="0.2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 x14ac:dyDescent="0.2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 x14ac:dyDescent="0.2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 x14ac:dyDescent="0.2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 x14ac:dyDescent="0.2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 x14ac:dyDescent="0.2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 x14ac:dyDescent="0.2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 x14ac:dyDescent="0.2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 x14ac:dyDescent="0.2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 x14ac:dyDescent="0.2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 x14ac:dyDescent="0.2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 x14ac:dyDescent="0.2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 x14ac:dyDescent="0.2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 x14ac:dyDescent="0.2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 x14ac:dyDescent="0.2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 x14ac:dyDescent="0.2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 x14ac:dyDescent="0.2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 x14ac:dyDescent="0.2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 x14ac:dyDescent="0.2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 x14ac:dyDescent="0.2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 x14ac:dyDescent="0.2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 x14ac:dyDescent="0.2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 x14ac:dyDescent="0.2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 x14ac:dyDescent="0.2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 x14ac:dyDescent="0.2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 x14ac:dyDescent="0.2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 x14ac:dyDescent="0.2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 x14ac:dyDescent="0.2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 x14ac:dyDescent="0.2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 x14ac:dyDescent="0.2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 x14ac:dyDescent="0.2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 x14ac:dyDescent="0.2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 x14ac:dyDescent="0.2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 x14ac:dyDescent="0.2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 x14ac:dyDescent="0.2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 x14ac:dyDescent="0.2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 x14ac:dyDescent="0.2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 x14ac:dyDescent="0.2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 x14ac:dyDescent="0.2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 x14ac:dyDescent="0.2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 x14ac:dyDescent="0.2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 x14ac:dyDescent="0.2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 x14ac:dyDescent="0.2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 x14ac:dyDescent="0.2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 x14ac:dyDescent="0.2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 x14ac:dyDescent="0.2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 x14ac:dyDescent="0.2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 x14ac:dyDescent="0.2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 x14ac:dyDescent="0.2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 x14ac:dyDescent="0.2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 x14ac:dyDescent="0.2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 x14ac:dyDescent="0.2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 x14ac:dyDescent="0.2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 x14ac:dyDescent="0.2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 x14ac:dyDescent="0.2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 x14ac:dyDescent="0.2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 x14ac:dyDescent="0.2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 x14ac:dyDescent="0.2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 x14ac:dyDescent="0.2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 x14ac:dyDescent="0.2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 x14ac:dyDescent="0.2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 x14ac:dyDescent="0.2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 x14ac:dyDescent="0.2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 x14ac:dyDescent="0.2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 x14ac:dyDescent="0.2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 x14ac:dyDescent="0.2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 x14ac:dyDescent="0.2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 x14ac:dyDescent="0.2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 x14ac:dyDescent="0.2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 x14ac:dyDescent="0.2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 x14ac:dyDescent="0.2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 x14ac:dyDescent="0.2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 x14ac:dyDescent="0.2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 x14ac:dyDescent="0.2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 x14ac:dyDescent="0.2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 x14ac:dyDescent="0.2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 x14ac:dyDescent="0.2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 x14ac:dyDescent="0.2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 x14ac:dyDescent="0.2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 x14ac:dyDescent="0.2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 x14ac:dyDescent="0.2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 x14ac:dyDescent="0.2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 x14ac:dyDescent="0.2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 x14ac:dyDescent="0.2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 x14ac:dyDescent="0.2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 x14ac:dyDescent="0.2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 x14ac:dyDescent="0.2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 x14ac:dyDescent="0.2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 x14ac:dyDescent="0.2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 x14ac:dyDescent="0.2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 x14ac:dyDescent="0.2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 x14ac:dyDescent="0.2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 x14ac:dyDescent="0.2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 x14ac:dyDescent="0.2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 x14ac:dyDescent="0.2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 x14ac:dyDescent="0.2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 x14ac:dyDescent="0.2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 x14ac:dyDescent="0.2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 x14ac:dyDescent="0.2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 x14ac:dyDescent="0.2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 x14ac:dyDescent="0.2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 x14ac:dyDescent="0.2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 x14ac:dyDescent="0.2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 x14ac:dyDescent="0.2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 x14ac:dyDescent="0.2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 x14ac:dyDescent="0.2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 x14ac:dyDescent="0.2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 x14ac:dyDescent="0.2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 x14ac:dyDescent="0.2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 x14ac:dyDescent="0.2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 x14ac:dyDescent="0.2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 x14ac:dyDescent="0.2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 x14ac:dyDescent="0.2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 x14ac:dyDescent="0.2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 x14ac:dyDescent="0.2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 x14ac:dyDescent="0.2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 x14ac:dyDescent="0.2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 x14ac:dyDescent="0.2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 x14ac:dyDescent="0.2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 x14ac:dyDescent="0.2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 x14ac:dyDescent="0.2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 x14ac:dyDescent="0.2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 x14ac:dyDescent="0.2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 x14ac:dyDescent="0.2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 x14ac:dyDescent="0.2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 x14ac:dyDescent="0.2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 x14ac:dyDescent="0.2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 x14ac:dyDescent="0.2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 x14ac:dyDescent="0.2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 x14ac:dyDescent="0.2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 x14ac:dyDescent="0.2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 x14ac:dyDescent="0.2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 x14ac:dyDescent="0.2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 x14ac:dyDescent="0.2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 x14ac:dyDescent="0.2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 x14ac:dyDescent="0.2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 x14ac:dyDescent="0.2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 x14ac:dyDescent="0.2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 x14ac:dyDescent="0.2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 x14ac:dyDescent="0.2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 x14ac:dyDescent="0.2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 x14ac:dyDescent="0.2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 x14ac:dyDescent="0.2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 x14ac:dyDescent="0.2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 x14ac:dyDescent="0.2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 x14ac:dyDescent="0.2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 x14ac:dyDescent="0.2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 x14ac:dyDescent="0.2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 x14ac:dyDescent="0.2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 x14ac:dyDescent="0.2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 x14ac:dyDescent="0.2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 x14ac:dyDescent="0.2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 x14ac:dyDescent="0.2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 x14ac:dyDescent="0.2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 x14ac:dyDescent="0.2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 x14ac:dyDescent="0.2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 x14ac:dyDescent="0.2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 x14ac:dyDescent="0.2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 x14ac:dyDescent="0.2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 x14ac:dyDescent="0.2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 x14ac:dyDescent="0.2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 x14ac:dyDescent="0.2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 x14ac:dyDescent="0.2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 x14ac:dyDescent="0.2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 x14ac:dyDescent="0.2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 x14ac:dyDescent="0.2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 x14ac:dyDescent="0.2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 x14ac:dyDescent="0.2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 x14ac:dyDescent="0.2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 x14ac:dyDescent="0.2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 x14ac:dyDescent="0.2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 x14ac:dyDescent="0.2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 x14ac:dyDescent="0.2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 x14ac:dyDescent="0.2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 x14ac:dyDescent="0.2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 x14ac:dyDescent="0.2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 x14ac:dyDescent="0.2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 x14ac:dyDescent="0.2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 x14ac:dyDescent="0.2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 x14ac:dyDescent="0.2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 x14ac:dyDescent="0.2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 x14ac:dyDescent="0.2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 x14ac:dyDescent="0.2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 x14ac:dyDescent="0.2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 x14ac:dyDescent="0.2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 x14ac:dyDescent="0.2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 x14ac:dyDescent="0.2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 x14ac:dyDescent="0.2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 x14ac:dyDescent="0.2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 x14ac:dyDescent="0.2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 x14ac:dyDescent="0.2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 x14ac:dyDescent="0.2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 x14ac:dyDescent="0.2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 x14ac:dyDescent="0.2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 x14ac:dyDescent="0.2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 x14ac:dyDescent="0.2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 x14ac:dyDescent="0.2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 x14ac:dyDescent="0.2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 x14ac:dyDescent="0.2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 x14ac:dyDescent="0.2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 x14ac:dyDescent="0.2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 x14ac:dyDescent="0.2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 x14ac:dyDescent="0.2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 x14ac:dyDescent="0.2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 x14ac:dyDescent="0.2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 x14ac:dyDescent="0.2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 x14ac:dyDescent="0.2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 x14ac:dyDescent="0.2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 x14ac:dyDescent="0.2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 x14ac:dyDescent="0.2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 x14ac:dyDescent="0.2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 x14ac:dyDescent="0.2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 x14ac:dyDescent="0.2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 x14ac:dyDescent="0.2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 x14ac:dyDescent="0.2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 x14ac:dyDescent="0.2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 x14ac:dyDescent="0.2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 x14ac:dyDescent="0.2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 x14ac:dyDescent="0.2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 x14ac:dyDescent="0.2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 x14ac:dyDescent="0.2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 x14ac:dyDescent="0.2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 x14ac:dyDescent="0.2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 x14ac:dyDescent="0.2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 x14ac:dyDescent="0.2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 x14ac:dyDescent="0.2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 x14ac:dyDescent="0.2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 x14ac:dyDescent="0.2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 x14ac:dyDescent="0.2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 x14ac:dyDescent="0.2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 x14ac:dyDescent="0.2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 x14ac:dyDescent="0.2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 x14ac:dyDescent="0.2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 x14ac:dyDescent="0.2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 x14ac:dyDescent="0.2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 x14ac:dyDescent="0.2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 x14ac:dyDescent="0.2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 x14ac:dyDescent="0.2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 x14ac:dyDescent="0.2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 x14ac:dyDescent="0.2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 x14ac:dyDescent="0.2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 x14ac:dyDescent="0.2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 x14ac:dyDescent="0.2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 x14ac:dyDescent="0.2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 x14ac:dyDescent="0.2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 x14ac:dyDescent="0.2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 x14ac:dyDescent="0.2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 x14ac:dyDescent="0.2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 x14ac:dyDescent="0.2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 x14ac:dyDescent="0.2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 x14ac:dyDescent="0.2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 x14ac:dyDescent="0.2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 x14ac:dyDescent="0.2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 x14ac:dyDescent="0.2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 x14ac:dyDescent="0.2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 x14ac:dyDescent="0.2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 x14ac:dyDescent="0.2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 x14ac:dyDescent="0.2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 x14ac:dyDescent="0.2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 x14ac:dyDescent="0.2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 x14ac:dyDescent="0.2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 x14ac:dyDescent="0.2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 x14ac:dyDescent="0.2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 x14ac:dyDescent="0.2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 x14ac:dyDescent="0.2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 x14ac:dyDescent="0.2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 x14ac:dyDescent="0.2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 x14ac:dyDescent="0.2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 x14ac:dyDescent="0.2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 x14ac:dyDescent="0.2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 x14ac:dyDescent="0.2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 x14ac:dyDescent="0.2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 x14ac:dyDescent="0.2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 x14ac:dyDescent="0.2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 x14ac:dyDescent="0.2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 x14ac:dyDescent="0.2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 x14ac:dyDescent="0.2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 x14ac:dyDescent="0.2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 x14ac:dyDescent="0.2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 x14ac:dyDescent="0.2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 x14ac:dyDescent="0.2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 x14ac:dyDescent="0.2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 x14ac:dyDescent="0.2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 x14ac:dyDescent="0.2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 x14ac:dyDescent="0.2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 x14ac:dyDescent="0.2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 x14ac:dyDescent="0.2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 x14ac:dyDescent="0.2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 x14ac:dyDescent="0.2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 x14ac:dyDescent="0.2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 x14ac:dyDescent="0.2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 x14ac:dyDescent="0.2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 x14ac:dyDescent="0.2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 x14ac:dyDescent="0.2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 x14ac:dyDescent="0.2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 x14ac:dyDescent="0.2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 x14ac:dyDescent="0.2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 x14ac:dyDescent="0.2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 x14ac:dyDescent="0.2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 x14ac:dyDescent="0.2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 x14ac:dyDescent="0.2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 x14ac:dyDescent="0.2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 x14ac:dyDescent="0.2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 x14ac:dyDescent="0.2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 x14ac:dyDescent="0.2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 x14ac:dyDescent="0.2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 x14ac:dyDescent="0.2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 x14ac:dyDescent="0.2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 x14ac:dyDescent="0.2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 x14ac:dyDescent="0.2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 x14ac:dyDescent="0.2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 x14ac:dyDescent="0.2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 x14ac:dyDescent="0.2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 x14ac:dyDescent="0.2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 x14ac:dyDescent="0.2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 x14ac:dyDescent="0.2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 x14ac:dyDescent="0.2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 x14ac:dyDescent="0.2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 x14ac:dyDescent="0.2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 x14ac:dyDescent="0.2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 x14ac:dyDescent="0.2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 x14ac:dyDescent="0.2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 x14ac:dyDescent="0.2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 x14ac:dyDescent="0.2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 x14ac:dyDescent="0.2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 x14ac:dyDescent="0.2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 x14ac:dyDescent="0.2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 x14ac:dyDescent="0.2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 x14ac:dyDescent="0.2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 x14ac:dyDescent="0.2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 x14ac:dyDescent="0.2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 x14ac:dyDescent="0.2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 x14ac:dyDescent="0.2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 x14ac:dyDescent="0.2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 x14ac:dyDescent="0.2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 x14ac:dyDescent="0.2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 x14ac:dyDescent="0.2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 x14ac:dyDescent="0.2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 x14ac:dyDescent="0.2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 x14ac:dyDescent="0.2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 x14ac:dyDescent="0.2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 x14ac:dyDescent="0.2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 x14ac:dyDescent="0.2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 x14ac:dyDescent="0.2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 x14ac:dyDescent="0.2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 x14ac:dyDescent="0.2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 x14ac:dyDescent="0.2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 x14ac:dyDescent="0.2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 x14ac:dyDescent="0.2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 x14ac:dyDescent="0.2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 x14ac:dyDescent="0.2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 x14ac:dyDescent="0.2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 x14ac:dyDescent="0.2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 x14ac:dyDescent="0.2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 x14ac:dyDescent="0.2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 x14ac:dyDescent="0.2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 x14ac:dyDescent="0.2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 x14ac:dyDescent="0.2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 x14ac:dyDescent="0.2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 x14ac:dyDescent="0.2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 x14ac:dyDescent="0.2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 x14ac:dyDescent="0.2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 x14ac:dyDescent="0.2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 x14ac:dyDescent="0.2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 x14ac:dyDescent="0.2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 x14ac:dyDescent="0.2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 x14ac:dyDescent="0.2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 x14ac:dyDescent="0.2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 x14ac:dyDescent="0.2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 x14ac:dyDescent="0.2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 x14ac:dyDescent="0.2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 x14ac:dyDescent="0.2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 x14ac:dyDescent="0.2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 x14ac:dyDescent="0.2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 x14ac:dyDescent="0.2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 x14ac:dyDescent="0.2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 x14ac:dyDescent="0.2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 x14ac:dyDescent="0.2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 x14ac:dyDescent="0.2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 x14ac:dyDescent="0.2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 x14ac:dyDescent="0.2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 x14ac:dyDescent="0.2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 x14ac:dyDescent="0.2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 x14ac:dyDescent="0.2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 x14ac:dyDescent="0.2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 x14ac:dyDescent="0.2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 x14ac:dyDescent="0.2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 x14ac:dyDescent="0.2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 x14ac:dyDescent="0.2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 x14ac:dyDescent="0.2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 x14ac:dyDescent="0.2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 x14ac:dyDescent="0.2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 x14ac:dyDescent="0.2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 x14ac:dyDescent="0.2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 x14ac:dyDescent="0.2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 x14ac:dyDescent="0.2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 x14ac:dyDescent="0.2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 x14ac:dyDescent="0.2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 x14ac:dyDescent="0.2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 x14ac:dyDescent="0.2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 x14ac:dyDescent="0.2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 x14ac:dyDescent="0.2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 x14ac:dyDescent="0.2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 x14ac:dyDescent="0.2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 x14ac:dyDescent="0.2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 x14ac:dyDescent="0.2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 x14ac:dyDescent="0.2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 x14ac:dyDescent="0.2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 x14ac:dyDescent="0.2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 x14ac:dyDescent="0.2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 x14ac:dyDescent="0.2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 x14ac:dyDescent="0.2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 x14ac:dyDescent="0.2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 x14ac:dyDescent="0.2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 x14ac:dyDescent="0.2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 x14ac:dyDescent="0.2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 x14ac:dyDescent="0.2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 x14ac:dyDescent="0.2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 x14ac:dyDescent="0.2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 x14ac:dyDescent="0.2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 x14ac:dyDescent="0.2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 x14ac:dyDescent="0.2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 x14ac:dyDescent="0.2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 x14ac:dyDescent="0.2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 x14ac:dyDescent="0.2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 x14ac:dyDescent="0.2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 x14ac:dyDescent="0.2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 x14ac:dyDescent="0.2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 x14ac:dyDescent="0.2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 x14ac:dyDescent="0.2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 x14ac:dyDescent="0.2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 x14ac:dyDescent="0.2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 x14ac:dyDescent="0.2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 x14ac:dyDescent="0.2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 x14ac:dyDescent="0.2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 x14ac:dyDescent="0.2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 x14ac:dyDescent="0.2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 x14ac:dyDescent="0.2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 x14ac:dyDescent="0.2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 x14ac:dyDescent="0.2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 x14ac:dyDescent="0.2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 x14ac:dyDescent="0.2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 x14ac:dyDescent="0.2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 x14ac:dyDescent="0.2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 x14ac:dyDescent="0.2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 x14ac:dyDescent="0.2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 x14ac:dyDescent="0.2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 x14ac:dyDescent="0.2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 x14ac:dyDescent="0.2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 x14ac:dyDescent="0.2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 x14ac:dyDescent="0.2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 x14ac:dyDescent="0.2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 x14ac:dyDescent="0.2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 x14ac:dyDescent="0.2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 x14ac:dyDescent="0.2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 x14ac:dyDescent="0.2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 x14ac:dyDescent="0.2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 x14ac:dyDescent="0.2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 x14ac:dyDescent="0.2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 x14ac:dyDescent="0.2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 x14ac:dyDescent="0.2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 x14ac:dyDescent="0.2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 x14ac:dyDescent="0.2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 x14ac:dyDescent="0.2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 x14ac:dyDescent="0.2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 x14ac:dyDescent="0.2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 x14ac:dyDescent="0.2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 x14ac:dyDescent="0.2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 x14ac:dyDescent="0.2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 x14ac:dyDescent="0.2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 x14ac:dyDescent="0.2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 x14ac:dyDescent="0.2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 x14ac:dyDescent="0.2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 x14ac:dyDescent="0.2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 x14ac:dyDescent="0.2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 x14ac:dyDescent="0.2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 x14ac:dyDescent="0.2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 x14ac:dyDescent="0.2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 x14ac:dyDescent="0.2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 x14ac:dyDescent="0.2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 x14ac:dyDescent="0.2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 x14ac:dyDescent="0.2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 x14ac:dyDescent="0.2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 x14ac:dyDescent="0.2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 x14ac:dyDescent="0.2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 x14ac:dyDescent="0.2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 x14ac:dyDescent="0.2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 x14ac:dyDescent="0.2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 x14ac:dyDescent="0.2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 x14ac:dyDescent="0.2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 x14ac:dyDescent="0.2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 x14ac:dyDescent="0.2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 x14ac:dyDescent="0.2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 x14ac:dyDescent="0.2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 x14ac:dyDescent="0.2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 x14ac:dyDescent="0.2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 x14ac:dyDescent="0.2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 x14ac:dyDescent="0.2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 x14ac:dyDescent="0.2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 x14ac:dyDescent="0.2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 x14ac:dyDescent="0.2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 x14ac:dyDescent="0.2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 x14ac:dyDescent="0.2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 x14ac:dyDescent="0.2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 x14ac:dyDescent="0.2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 x14ac:dyDescent="0.2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 x14ac:dyDescent="0.2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 x14ac:dyDescent="0.2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 x14ac:dyDescent="0.2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 x14ac:dyDescent="0.2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 x14ac:dyDescent="0.2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 x14ac:dyDescent="0.2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 x14ac:dyDescent="0.2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 x14ac:dyDescent="0.2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 x14ac:dyDescent="0.2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 x14ac:dyDescent="0.2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 x14ac:dyDescent="0.2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 x14ac:dyDescent="0.2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 x14ac:dyDescent="0.2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 x14ac:dyDescent="0.2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 x14ac:dyDescent="0.2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 x14ac:dyDescent="0.2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 x14ac:dyDescent="0.2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 x14ac:dyDescent="0.2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 x14ac:dyDescent="0.2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 x14ac:dyDescent="0.2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 x14ac:dyDescent="0.2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 x14ac:dyDescent="0.2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 x14ac:dyDescent="0.2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 x14ac:dyDescent="0.2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 x14ac:dyDescent="0.2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 x14ac:dyDescent="0.2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 x14ac:dyDescent="0.2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 x14ac:dyDescent="0.2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 x14ac:dyDescent="0.2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 x14ac:dyDescent="0.2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 x14ac:dyDescent="0.2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 x14ac:dyDescent="0.2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 x14ac:dyDescent="0.2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 x14ac:dyDescent="0.2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 x14ac:dyDescent="0.2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 x14ac:dyDescent="0.2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 x14ac:dyDescent="0.2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 x14ac:dyDescent="0.2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 x14ac:dyDescent="0.2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 x14ac:dyDescent="0.2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 x14ac:dyDescent="0.2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 x14ac:dyDescent="0.2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 x14ac:dyDescent="0.2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 x14ac:dyDescent="0.2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 x14ac:dyDescent="0.2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 x14ac:dyDescent="0.2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 x14ac:dyDescent="0.2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 x14ac:dyDescent="0.2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 x14ac:dyDescent="0.2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 x14ac:dyDescent="0.2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 x14ac:dyDescent="0.2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 x14ac:dyDescent="0.2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 x14ac:dyDescent="0.2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 x14ac:dyDescent="0.2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 x14ac:dyDescent="0.2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 x14ac:dyDescent="0.2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 x14ac:dyDescent="0.2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 x14ac:dyDescent="0.2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 x14ac:dyDescent="0.2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 x14ac:dyDescent="0.2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 x14ac:dyDescent="0.2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 x14ac:dyDescent="0.2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 x14ac:dyDescent="0.2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 x14ac:dyDescent="0.2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 x14ac:dyDescent="0.2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 x14ac:dyDescent="0.2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 x14ac:dyDescent="0.2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 x14ac:dyDescent="0.2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 x14ac:dyDescent="0.2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 x14ac:dyDescent="0.2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 x14ac:dyDescent="0.2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 x14ac:dyDescent="0.2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 x14ac:dyDescent="0.2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 x14ac:dyDescent="0.2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 x14ac:dyDescent="0.2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 x14ac:dyDescent="0.2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 x14ac:dyDescent="0.2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 x14ac:dyDescent="0.2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 x14ac:dyDescent="0.2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 x14ac:dyDescent="0.2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 x14ac:dyDescent="0.2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 x14ac:dyDescent="0.2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 x14ac:dyDescent="0.2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 x14ac:dyDescent="0.2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 x14ac:dyDescent="0.2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 x14ac:dyDescent="0.2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 x14ac:dyDescent="0.2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 x14ac:dyDescent="0.2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 x14ac:dyDescent="0.2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 x14ac:dyDescent="0.2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 x14ac:dyDescent="0.2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 x14ac:dyDescent="0.2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 x14ac:dyDescent="0.2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 x14ac:dyDescent="0.2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 x14ac:dyDescent="0.2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 x14ac:dyDescent="0.2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 x14ac:dyDescent="0.2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 x14ac:dyDescent="0.2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 x14ac:dyDescent="0.2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 x14ac:dyDescent="0.2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 x14ac:dyDescent="0.2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 x14ac:dyDescent="0.2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 x14ac:dyDescent="0.2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 x14ac:dyDescent="0.2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 x14ac:dyDescent="0.2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 x14ac:dyDescent="0.2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 x14ac:dyDescent="0.2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 x14ac:dyDescent="0.2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 x14ac:dyDescent="0.2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 x14ac:dyDescent="0.2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 x14ac:dyDescent="0.2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 x14ac:dyDescent="0.2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 x14ac:dyDescent="0.2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 x14ac:dyDescent="0.2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 x14ac:dyDescent="0.2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 x14ac:dyDescent="0.2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 x14ac:dyDescent="0.2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 x14ac:dyDescent="0.2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 x14ac:dyDescent="0.2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 x14ac:dyDescent="0.2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 x14ac:dyDescent="0.2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 x14ac:dyDescent="0.2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 x14ac:dyDescent="0.2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 x14ac:dyDescent="0.2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 x14ac:dyDescent="0.2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 x14ac:dyDescent="0.2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 x14ac:dyDescent="0.2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 x14ac:dyDescent="0.2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 x14ac:dyDescent="0.2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 x14ac:dyDescent="0.2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 x14ac:dyDescent="0.2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 x14ac:dyDescent="0.2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 x14ac:dyDescent="0.2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 x14ac:dyDescent="0.2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 x14ac:dyDescent="0.2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 x14ac:dyDescent="0.2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 x14ac:dyDescent="0.2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 x14ac:dyDescent="0.2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 x14ac:dyDescent="0.2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 x14ac:dyDescent="0.2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 x14ac:dyDescent="0.2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 x14ac:dyDescent="0.2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 x14ac:dyDescent="0.2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 x14ac:dyDescent="0.2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 x14ac:dyDescent="0.2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 x14ac:dyDescent="0.2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 x14ac:dyDescent="0.2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 x14ac:dyDescent="0.2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 x14ac:dyDescent="0.2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 x14ac:dyDescent="0.2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 x14ac:dyDescent="0.2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 x14ac:dyDescent="0.2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 x14ac:dyDescent="0.2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 x14ac:dyDescent="0.2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 x14ac:dyDescent="0.2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 x14ac:dyDescent="0.2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 x14ac:dyDescent="0.2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 x14ac:dyDescent="0.2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 x14ac:dyDescent="0.2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 x14ac:dyDescent="0.2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 x14ac:dyDescent="0.2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 x14ac:dyDescent="0.2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 x14ac:dyDescent="0.2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 x14ac:dyDescent="0.2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 x14ac:dyDescent="0.2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 x14ac:dyDescent="0.2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 x14ac:dyDescent="0.2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 x14ac:dyDescent="0.2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 x14ac:dyDescent="0.2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 x14ac:dyDescent="0.2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 x14ac:dyDescent="0.2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 x14ac:dyDescent="0.2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 x14ac:dyDescent="0.2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 x14ac:dyDescent="0.2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 x14ac:dyDescent="0.2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 x14ac:dyDescent="0.2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 x14ac:dyDescent="0.2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 x14ac:dyDescent="0.2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 x14ac:dyDescent="0.2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 x14ac:dyDescent="0.2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 x14ac:dyDescent="0.2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 x14ac:dyDescent="0.2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 x14ac:dyDescent="0.2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 x14ac:dyDescent="0.2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 x14ac:dyDescent="0.2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 x14ac:dyDescent="0.2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 x14ac:dyDescent="0.2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 x14ac:dyDescent="0.2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 x14ac:dyDescent="0.2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 x14ac:dyDescent="0.2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 x14ac:dyDescent="0.2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 x14ac:dyDescent="0.2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 x14ac:dyDescent="0.2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 x14ac:dyDescent="0.2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 x14ac:dyDescent="0.2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 x14ac:dyDescent="0.2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 x14ac:dyDescent="0.2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 x14ac:dyDescent="0.2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 x14ac:dyDescent="0.2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 x14ac:dyDescent="0.2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 x14ac:dyDescent="0.2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 x14ac:dyDescent="0.2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 x14ac:dyDescent="0.2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 x14ac:dyDescent="0.2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 x14ac:dyDescent="0.2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 x14ac:dyDescent="0.2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 x14ac:dyDescent="0.2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 x14ac:dyDescent="0.2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 x14ac:dyDescent="0.2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 x14ac:dyDescent="0.2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 x14ac:dyDescent="0.2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 x14ac:dyDescent="0.2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 x14ac:dyDescent="0.2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 x14ac:dyDescent="0.2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 x14ac:dyDescent="0.2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 x14ac:dyDescent="0.2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 x14ac:dyDescent="0.2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 x14ac:dyDescent="0.2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 x14ac:dyDescent="0.2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 x14ac:dyDescent="0.2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 x14ac:dyDescent="0.2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 x14ac:dyDescent="0.2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 x14ac:dyDescent="0.2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 x14ac:dyDescent="0.2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 x14ac:dyDescent="0.2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 x14ac:dyDescent="0.2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 x14ac:dyDescent="0.2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 x14ac:dyDescent="0.2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 x14ac:dyDescent="0.2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 x14ac:dyDescent="0.2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 x14ac:dyDescent="0.2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 x14ac:dyDescent="0.2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 x14ac:dyDescent="0.2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 x14ac:dyDescent="0.2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 x14ac:dyDescent="0.2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 x14ac:dyDescent="0.2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 x14ac:dyDescent="0.2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 x14ac:dyDescent="0.2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 x14ac:dyDescent="0.2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 x14ac:dyDescent="0.2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 x14ac:dyDescent="0.2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 x14ac:dyDescent="0.2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 x14ac:dyDescent="0.2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 x14ac:dyDescent="0.2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 x14ac:dyDescent="0.2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 x14ac:dyDescent="0.2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 x14ac:dyDescent="0.2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 x14ac:dyDescent="0.2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 x14ac:dyDescent="0.2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 x14ac:dyDescent="0.2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 x14ac:dyDescent="0.2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 x14ac:dyDescent="0.2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 x14ac:dyDescent="0.2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 x14ac:dyDescent="0.2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 x14ac:dyDescent="0.2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 x14ac:dyDescent="0.2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 x14ac:dyDescent="0.2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 x14ac:dyDescent="0.2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 x14ac:dyDescent="0.2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 x14ac:dyDescent="0.2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 x14ac:dyDescent="0.2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 x14ac:dyDescent="0.2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 x14ac:dyDescent="0.2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 x14ac:dyDescent="0.2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 x14ac:dyDescent="0.2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 x14ac:dyDescent="0.2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 x14ac:dyDescent="0.2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 x14ac:dyDescent="0.2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 x14ac:dyDescent="0.2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 x14ac:dyDescent="0.2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 x14ac:dyDescent="0.2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 x14ac:dyDescent="0.2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 x14ac:dyDescent="0.2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 x14ac:dyDescent="0.2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 x14ac:dyDescent="0.2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 x14ac:dyDescent="0.2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 x14ac:dyDescent="0.2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 x14ac:dyDescent="0.2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 x14ac:dyDescent="0.2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 x14ac:dyDescent="0.2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 x14ac:dyDescent="0.2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 x14ac:dyDescent="0.2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 x14ac:dyDescent="0.2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 x14ac:dyDescent="0.2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 x14ac:dyDescent="0.2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 x14ac:dyDescent="0.2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 x14ac:dyDescent="0.2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 x14ac:dyDescent="0.2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 x14ac:dyDescent="0.2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 x14ac:dyDescent="0.2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 x14ac:dyDescent="0.2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 x14ac:dyDescent="0.2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 x14ac:dyDescent="0.2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 x14ac:dyDescent="0.2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 x14ac:dyDescent="0.2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 x14ac:dyDescent="0.2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 x14ac:dyDescent="0.2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 x14ac:dyDescent="0.2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 x14ac:dyDescent="0.2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 x14ac:dyDescent="0.2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 x14ac:dyDescent="0.2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 x14ac:dyDescent="0.2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 x14ac:dyDescent="0.2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 x14ac:dyDescent="0.2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 x14ac:dyDescent="0.2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 x14ac:dyDescent="0.2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 x14ac:dyDescent="0.2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 x14ac:dyDescent="0.2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 x14ac:dyDescent="0.2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 x14ac:dyDescent="0.2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 x14ac:dyDescent="0.2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 x14ac:dyDescent="0.2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 x14ac:dyDescent="0.2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 x14ac:dyDescent="0.2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 x14ac:dyDescent="0.2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 x14ac:dyDescent="0.2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 x14ac:dyDescent="0.2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 x14ac:dyDescent="0.2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 x14ac:dyDescent="0.2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 x14ac:dyDescent="0.2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 x14ac:dyDescent="0.2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 x14ac:dyDescent="0.2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 x14ac:dyDescent="0.2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 x14ac:dyDescent="0.2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 x14ac:dyDescent="0.2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 x14ac:dyDescent="0.2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 x14ac:dyDescent="0.2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 x14ac:dyDescent="0.2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 x14ac:dyDescent="0.2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 x14ac:dyDescent="0.2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 x14ac:dyDescent="0.2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 x14ac:dyDescent="0.2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 x14ac:dyDescent="0.2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 x14ac:dyDescent="0.2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 x14ac:dyDescent="0.2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 x14ac:dyDescent="0.2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 x14ac:dyDescent="0.2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 x14ac:dyDescent="0.2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 x14ac:dyDescent="0.2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 x14ac:dyDescent="0.2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 x14ac:dyDescent="0.2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 x14ac:dyDescent="0.2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 x14ac:dyDescent="0.2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 x14ac:dyDescent="0.2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 x14ac:dyDescent="0.2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 x14ac:dyDescent="0.2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 x14ac:dyDescent="0.2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 x14ac:dyDescent="0.2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 x14ac:dyDescent="0.2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 x14ac:dyDescent="0.2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 x14ac:dyDescent="0.2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 x14ac:dyDescent="0.2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 x14ac:dyDescent="0.2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 x14ac:dyDescent="0.2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 x14ac:dyDescent="0.2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 x14ac:dyDescent="0.2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 x14ac:dyDescent="0.2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 x14ac:dyDescent="0.2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 x14ac:dyDescent="0.2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 x14ac:dyDescent="0.2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 x14ac:dyDescent="0.2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 x14ac:dyDescent="0.2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 x14ac:dyDescent="0.2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 x14ac:dyDescent="0.2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 x14ac:dyDescent="0.2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 x14ac:dyDescent="0.2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 x14ac:dyDescent="0.2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 x14ac:dyDescent="0.2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 x14ac:dyDescent="0.2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 x14ac:dyDescent="0.2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 x14ac:dyDescent="0.2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 x14ac:dyDescent="0.2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 x14ac:dyDescent="0.2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 x14ac:dyDescent="0.2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 x14ac:dyDescent="0.2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 x14ac:dyDescent="0.2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 x14ac:dyDescent="0.2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 x14ac:dyDescent="0.2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 x14ac:dyDescent="0.2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 x14ac:dyDescent="0.2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 x14ac:dyDescent="0.2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 x14ac:dyDescent="0.2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 x14ac:dyDescent="0.2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 x14ac:dyDescent="0.2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 x14ac:dyDescent="0.2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 x14ac:dyDescent="0.2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 x14ac:dyDescent="0.2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 x14ac:dyDescent="0.2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 x14ac:dyDescent="0.2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 x14ac:dyDescent="0.2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 x14ac:dyDescent="0.2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 x14ac:dyDescent="0.2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 x14ac:dyDescent="0.2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 x14ac:dyDescent="0.2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 x14ac:dyDescent="0.2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 x14ac:dyDescent="0.2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 x14ac:dyDescent="0.2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 x14ac:dyDescent="0.2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 x14ac:dyDescent="0.2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 x14ac:dyDescent="0.2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 x14ac:dyDescent="0.2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 x14ac:dyDescent="0.2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 x14ac:dyDescent="0.2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 x14ac:dyDescent="0.2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 x14ac:dyDescent="0.2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 x14ac:dyDescent="0.2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 x14ac:dyDescent="0.2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 x14ac:dyDescent="0.2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 x14ac:dyDescent="0.2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 x14ac:dyDescent="0.2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 x14ac:dyDescent="0.2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 x14ac:dyDescent="0.2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 x14ac:dyDescent="0.2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 x14ac:dyDescent="0.2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 x14ac:dyDescent="0.2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 x14ac:dyDescent="0.2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 x14ac:dyDescent="0.2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 x14ac:dyDescent="0.2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 x14ac:dyDescent="0.2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 x14ac:dyDescent="0.2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 x14ac:dyDescent="0.2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 x14ac:dyDescent="0.2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 x14ac:dyDescent="0.2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 x14ac:dyDescent="0.2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 x14ac:dyDescent="0.2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 x14ac:dyDescent="0.2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 x14ac:dyDescent="0.2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 x14ac:dyDescent="0.2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 x14ac:dyDescent="0.2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 x14ac:dyDescent="0.2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 x14ac:dyDescent="0.2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 x14ac:dyDescent="0.2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 x14ac:dyDescent="0.2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 x14ac:dyDescent="0.2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 x14ac:dyDescent="0.2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 x14ac:dyDescent="0.2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 x14ac:dyDescent="0.2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 x14ac:dyDescent="0.2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 x14ac:dyDescent="0.2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 x14ac:dyDescent="0.2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 x14ac:dyDescent="0.2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 x14ac:dyDescent="0.2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 x14ac:dyDescent="0.2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 x14ac:dyDescent="0.2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 x14ac:dyDescent="0.2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 x14ac:dyDescent="0.2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 x14ac:dyDescent="0.2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 x14ac:dyDescent="0.2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 x14ac:dyDescent="0.2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 x14ac:dyDescent="0.2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 x14ac:dyDescent="0.2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 x14ac:dyDescent="0.2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 x14ac:dyDescent="0.2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 x14ac:dyDescent="0.2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 x14ac:dyDescent="0.2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 x14ac:dyDescent="0.2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 x14ac:dyDescent="0.2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 x14ac:dyDescent="0.2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 x14ac:dyDescent="0.2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 x14ac:dyDescent="0.2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 x14ac:dyDescent="0.2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 x14ac:dyDescent="0.2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 x14ac:dyDescent="0.2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 x14ac:dyDescent="0.2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 x14ac:dyDescent="0.2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 x14ac:dyDescent="0.2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 x14ac:dyDescent="0.2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 x14ac:dyDescent="0.2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 x14ac:dyDescent="0.2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 x14ac:dyDescent="0.2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 x14ac:dyDescent="0.2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 x14ac:dyDescent="0.2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 x14ac:dyDescent="0.2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 x14ac:dyDescent="0.2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 x14ac:dyDescent="0.2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 x14ac:dyDescent="0.2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 x14ac:dyDescent="0.2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 x14ac:dyDescent="0.2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 x14ac:dyDescent="0.2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 x14ac:dyDescent="0.2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 x14ac:dyDescent="0.2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 x14ac:dyDescent="0.2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 x14ac:dyDescent="0.2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 x14ac:dyDescent="0.2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 x14ac:dyDescent="0.2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 x14ac:dyDescent="0.2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 x14ac:dyDescent="0.2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 x14ac:dyDescent="0.2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 x14ac:dyDescent="0.2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 x14ac:dyDescent="0.2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 x14ac:dyDescent="0.2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 x14ac:dyDescent="0.2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 x14ac:dyDescent="0.2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 x14ac:dyDescent="0.2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 x14ac:dyDescent="0.2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 x14ac:dyDescent="0.2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 x14ac:dyDescent="0.2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 x14ac:dyDescent="0.2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 x14ac:dyDescent="0.2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 x14ac:dyDescent="0.2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 x14ac:dyDescent="0.2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 x14ac:dyDescent="0.2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 x14ac:dyDescent="0.2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 x14ac:dyDescent="0.2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 x14ac:dyDescent="0.2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 x14ac:dyDescent="0.2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 x14ac:dyDescent="0.2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 x14ac:dyDescent="0.2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 x14ac:dyDescent="0.2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 x14ac:dyDescent="0.2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 x14ac:dyDescent="0.2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 x14ac:dyDescent="0.2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 x14ac:dyDescent="0.2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 x14ac:dyDescent="0.2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 x14ac:dyDescent="0.2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 x14ac:dyDescent="0.2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 x14ac:dyDescent="0.2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 x14ac:dyDescent="0.2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 x14ac:dyDescent="0.2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 x14ac:dyDescent="0.2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 x14ac:dyDescent="0.2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 x14ac:dyDescent="0.2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 x14ac:dyDescent="0.2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 x14ac:dyDescent="0.2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 x14ac:dyDescent="0.2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 x14ac:dyDescent="0.2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 x14ac:dyDescent="0.2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 x14ac:dyDescent="0.2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 x14ac:dyDescent="0.2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 x14ac:dyDescent="0.2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 x14ac:dyDescent="0.2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 x14ac:dyDescent="0.2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 x14ac:dyDescent="0.2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 x14ac:dyDescent="0.2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 x14ac:dyDescent="0.2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 x14ac:dyDescent="0.2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 x14ac:dyDescent="0.2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 x14ac:dyDescent="0.2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 x14ac:dyDescent="0.2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 x14ac:dyDescent="0.2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 x14ac:dyDescent="0.2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 x14ac:dyDescent="0.2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 x14ac:dyDescent="0.2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 x14ac:dyDescent="0.2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 x14ac:dyDescent="0.2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 x14ac:dyDescent="0.2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 x14ac:dyDescent="0.2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 x14ac:dyDescent="0.2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 x14ac:dyDescent="0.2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 x14ac:dyDescent="0.2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 x14ac:dyDescent="0.2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 x14ac:dyDescent="0.2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 x14ac:dyDescent="0.2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 x14ac:dyDescent="0.2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 x14ac:dyDescent="0.2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 x14ac:dyDescent="0.2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 x14ac:dyDescent="0.2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 x14ac:dyDescent="0.2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 x14ac:dyDescent="0.2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 x14ac:dyDescent="0.2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 x14ac:dyDescent="0.2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 x14ac:dyDescent="0.2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 x14ac:dyDescent="0.2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 x14ac:dyDescent="0.2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 x14ac:dyDescent="0.2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 x14ac:dyDescent="0.2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 x14ac:dyDescent="0.2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 x14ac:dyDescent="0.2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 x14ac:dyDescent="0.2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 x14ac:dyDescent="0.2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 x14ac:dyDescent="0.2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 x14ac:dyDescent="0.2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 x14ac:dyDescent="0.2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 x14ac:dyDescent="0.2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 x14ac:dyDescent="0.2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 x14ac:dyDescent="0.2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 x14ac:dyDescent="0.2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 x14ac:dyDescent="0.2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 x14ac:dyDescent="0.2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 x14ac:dyDescent="0.2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 x14ac:dyDescent="0.2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 x14ac:dyDescent="0.2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 x14ac:dyDescent="0.2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 x14ac:dyDescent="0.2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 x14ac:dyDescent="0.2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 x14ac:dyDescent="0.2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 x14ac:dyDescent="0.2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 x14ac:dyDescent="0.2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 x14ac:dyDescent="0.2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 x14ac:dyDescent="0.2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 x14ac:dyDescent="0.2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 x14ac:dyDescent="0.2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 x14ac:dyDescent="0.2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 x14ac:dyDescent="0.2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 x14ac:dyDescent="0.2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 x14ac:dyDescent="0.2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 x14ac:dyDescent="0.2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 x14ac:dyDescent="0.2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 x14ac:dyDescent="0.2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 x14ac:dyDescent="0.2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 x14ac:dyDescent="0.2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 x14ac:dyDescent="0.2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 x14ac:dyDescent="0.2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 x14ac:dyDescent="0.2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 x14ac:dyDescent="0.2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 x14ac:dyDescent="0.2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 x14ac:dyDescent="0.2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 x14ac:dyDescent="0.2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 x14ac:dyDescent="0.2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 x14ac:dyDescent="0.2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 x14ac:dyDescent="0.2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 x14ac:dyDescent="0.2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 x14ac:dyDescent="0.2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 x14ac:dyDescent="0.2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 x14ac:dyDescent="0.2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 x14ac:dyDescent="0.2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 x14ac:dyDescent="0.2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 x14ac:dyDescent="0.2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 x14ac:dyDescent="0.2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 x14ac:dyDescent="0.2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 x14ac:dyDescent="0.2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 x14ac:dyDescent="0.2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 x14ac:dyDescent="0.2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 x14ac:dyDescent="0.2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 x14ac:dyDescent="0.2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 x14ac:dyDescent="0.2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 x14ac:dyDescent="0.2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 x14ac:dyDescent="0.2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 x14ac:dyDescent="0.2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 x14ac:dyDescent="0.2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 x14ac:dyDescent="0.2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 x14ac:dyDescent="0.2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 x14ac:dyDescent="0.2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 x14ac:dyDescent="0.2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 x14ac:dyDescent="0.2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 x14ac:dyDescent="0.2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 x14ac:dyDescent="0.2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 x14ac:dyDescent="0.2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 x14ac:dyDescent="0.2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 x14ac:dyDescent="0.2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 x14ac:dyDescent="0.2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 x14ac:dyDescent="0.2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 x14ac:dyDescent="0.2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 x14ac:dyDescent="0.2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 x14ac:dyDescent="0.2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 x14ac:dyDescent="0.2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 x14ac:dyDescent="0.2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 x14ac:dyDescent="0.2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 x14ac:dyDescent="0.2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 x14ac:dyDescent="0.2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 x14ac:dyDescent="0.2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 x14ac:dyDescent="0.2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 x14ac:dyDescent="0.2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 x14ac:dyDescent="0.2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 x14ac:dyDescent="0.2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 x14ac:dyDescent="0.2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 x14ac:dyDescent="0.2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 x14ac:dyDescent="0.2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 x14ac:dyDescent="0.2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 x14ac:dyDescent="0.2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 x14ac:dyDescent="0.2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 x14ac:dyDescent="0.2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 x14ac:dyDescent="0.2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 x14ac:dyDescent="0.2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 x14ac:dyDescent="0.2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 x14ac:dyDescent="0.2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 x14ac:dyDescent="0.2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 x14ac:dyDescent="0.2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 x14ac:dyDescent="0.2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 x14ac:dyDescent="0.2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 x14ac:dyDescent="0.2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 x14ac:dyDescent="0.2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 x14ac:dyDescent="0.2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 x14ac:dyDescent="0.2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 x14ac:dyDescent="0.2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 x14ac:dyDescent="0.2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 x14ac:dyDescent="0.2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 x14ac:dyDescent="0.2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 x14ac:dyDescent="0.2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 x14ac:dyDescent="0.2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 x14ac:dyDescent="0.2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 x14ac:dyDescent="0.2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 x14ac:dyDescent="0.2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 x14ac:dyDescent="0.2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 x14ac:dyDescent="0.2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 x14ac:dyDescent="0.2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 x14ac:dyDescent="0.2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 x14ac:dyDescent="0.2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 x14ac:dyDescent="0.2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 x14ac:dyDescent="0.2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 x14ac:dyDescent="0.2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 x14ac:dyDescent="0.2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 x14ac:dyDescent="0.2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 x14ac:dyDescent="0.2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 x14ac:dyDescent="0.2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 x14ac:dyDescent="0.2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 x14ac:dyDescent="0.2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 x14ac:dyDescent="0.2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 x14ac:dyDescent="0.2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 x14ac:dyDescent="0.2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 x14ac:dyDescent="0.2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 x14ac:dyDescent="0.2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 x14ac:dyDescent="0.2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 x14ac:dyDescent="0.2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 x14ac:dyDescent="0.2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 x14ac:dyDescent="0.2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 x14ac:dyDescent="0.2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 x14ac:dyDescent="0.2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 x14ac:dyDescent="0.2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 x14ac:dyDescent="0.2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 x14ac:dyDescent="0.2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 x14ac:dyDescent="0.2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 x14ac:dyDescent="0.2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 x14ac:dyDescent="0.2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 x14ac:dyDescent="0.2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 x14ac:dyDescent="0.2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 x14ac:dyDescent="0.2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 x14ac:dyDescent="0.2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 x14ac:dyDescent="0.2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 x14ac:dyDescent="0.2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 x14ac:dyDescent="0.2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 x14ac:dyDescent="0.2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 x14ac:dyDescent="0.2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 x14ac:dyDescent="0.2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 x14ac:dyDescent="0.2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 x14ac:dyDescent="0.2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 x14ac:dyDescent="0.2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 x14ac:dyDescent="0.2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 x14ac:dyDescent="0.2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 x14ac:dyDescent="0.2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 x14ac:dyDescent="0.2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 x14ac:dyDescent="0.2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 x14ac:dyDescent="0.2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 x14ac:dyDescent="0.2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 x14ac:dyDescent="0.2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 x14ac:dyDescent="0.2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 x14ac:dyDescent="0.2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 x14ac:dyDescent="0.2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 x14ac:dyDescent="0.2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 x14ac:dyDescent="0.2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 x14ac:dyDescent="0.2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 x14ac:dyDescent="0.2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 x14ac:dyDescent="0.2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 x14ac:dyDescent="0.2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 x14ac:dyDescent="0.2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 x14ac:dyDescent="0.2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 x14ac:dyDescent="0.2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 x14ac:dyDescent="0.2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 x14ac:dyDescent="0.2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 x14ac:dyDescent="0.2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 x14ac:dyDescent="0.2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 x14ac:dyDescent="0.2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 x14ac:dyDescent="0.2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 x14ac:dyDescent="0.2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 x14ac:dyDescent="0.2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 x14ac:dyDescent="0.2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 x14ac:dyDescent="0.2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 x14ac:dyDescent="0.2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 x14ac:dyDescent="0.2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 x14ac:dyDescent="0.2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 x14ac:dyDescent="0.2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 x14ac:dyDescent="0.2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 x14ac:dyDescent="0.2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 x14ac:dyDescent="0.2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 x14ac:dyDescent="0.2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 x14ac:dyDescent="0.2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 x14ac:dyDescent="0.2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 x14ac:dyDescent="0.2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 x14ac:dyDescent="0.2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 x14ac:dyDescent="0.2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 x14ac:dyDescent="0.2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 x14ac:dyDescent="0.2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 x14ac:dyDescent="0.2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 x14ac:dyDescent="0.2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 x14ac:dyDescent="0.2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 x14ac:dyDescent="0.2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 x14ac:dyDescent="0.2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 x14ac:dyDescent="0.2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 x14ac:dyDescent="0.2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 x14ac:dyDescent="0.2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 x14ac:dyDescent="0.2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 x14ac:dyDescent="0.2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 x14ac:dyDescent="0.2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 x14ac:dyDescent="0.2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 x14ac:dyDescent="0.2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 x14ac:dyDescent="0.2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 x14ac:dyDescent="0.2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 x14ac:dyDescent="0.2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 x14ac:dyDescent="0.2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 x14ac:dyDescent="0.2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 x14ac:dyDescent="0.2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 x14ac:dyDescent="0.2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 x14ac:dyDescent="0.2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 x14ac:dyDescent="0.2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 x14ac:dyDescent="0.2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 x14ac:dyDescent="0.2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 x14ac:dyDescent="0.2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 x14ac:dyDescent="0.2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 x14ac:dyDescent="0.2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 x14ac:dyDescent="0.2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 x14ac:dyDescent="0.2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 x14ac:dyDescent="0.2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 x14ac:dyDescent="0.2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 x14ac:dyDescent="0.2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 x14ac:dyDescent="0.2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 x14ac:dyDescent="0.2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 x14ac:dyDescent="0.2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 x14ac:dyDescent="0.2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 x14ac:dyDescent="0.2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 x14ac:dyDescent="0.2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 x14ac:dyDescent="0.2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 x14ac:dyDescent="0.2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 x14ac:dyDescent="0.2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 x14ac:dyDescent="0.2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 x14ac:dyDescent="0.2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 x14ac:dyDescent="0.2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 x14ac:dyDescent="0.2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 x14ac:dyDescent="0.2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 x14ac:dyDescent="0.2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 x14ac:dyDescent="0.2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 x14ac:dyDescent="0.2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 x14ac:dyDescent="0.2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 x14ac:dyDescent="0.2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 x14ac:dyDescent="0.2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 x14ac:dyDescent="0.2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 x14ac:dyDescent="0.2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 x14ac:dyDescent="0.2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 x14ac:dyDescent="0.2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 x14ac:dyDescent="0.2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 x14ac:dyDescent="0.2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 x14ac:dyDescent="0.2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 x14ac:dyDescent="0.2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 x14ac:dyDescent="0.2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 x14ac:dyDescent="0.2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 x14ac:dyDescent="0.2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 x14ac:dyDescent="0.2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 x14ac:dyDescent="0.2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 x14ac:dyDescent="0.2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 x14ac:dyDescent="0.2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 x14ac:dyDescent="0.2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 x14ac:dyDescent="0.2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 x14ac:dyDescent="0.2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 x14ac:dyDescent="0.2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 x14ac:dyDescent="0.2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 x14ac:dyDescent="0.2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 x14ac:dyDescent="0.2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 x14ac:dyDescent="0.2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 x14ac:dyDescent="0.2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 x14ac:dyDescent="0.2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 x14ac:dyDescent="0.2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 x14ac:dyDescent="0.2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 x14ac:dyDescent="0.2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 x14ac:dyDescent="0.2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 x14ac:dyDescent="0.2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 x14ac:dyDescent="0.2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 x14ac:dyDescent="0.2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 x14ac:dyDescent="0.2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 x14ac:dyDescent="0.2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 x14ac:dyDescent="0.2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 x14ac:dyDescent="0.2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 x14ac:dyDescent="0.2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 x14ac:dyDescent="0.2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 x14ac:dyDescent="0.2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 x14ac:dyDescent="0.2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 x14ac:dyDescent="0.2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 x14ac:dyDescent="0.2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 x14ac:dyDescent="0.2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 x14ac:dyDescent="0.2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 x14ac:dyDescent="0.2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 x14ac:dyDescent="0.2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 x14ac:dyDescent="0.2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 x14ac:dyDescent="0.2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 x14ac:dyDescent="0.2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 x14ac:dyDescent="0.2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 x14ac:dyDescent="0.2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 x14ac:dyDescent="0.2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 x14ac:dyDescent="0.2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 x14ac:dyDescent="0.2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 x14ac:dyDescent="0.2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 x14ac:dyDescent="0.2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 x14ac:dyDescent="0.2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 x14ac:dyDescent="0.2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 x14ac:dyDescent="0.2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 x14ac:dyDescent="0.2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 x14ac:dyDescent="0.2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 x14ac:dyDescent="0.2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 x14ac:dyDescent="0.2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 x14ac:dyDescent="0.2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 x14ac:dyDescent="0.2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 x14ac:dyDescent="0.2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 x14ac:dyDescent="0.2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 x14ac:dyDescent="0.2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 x14ac:dyDescent="0.2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 x14ac:dyDescent="0.2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 x14ac:dyDescent="0.2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 x14ac:dyDescent="0.2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 x14ac:dyDescent="0.2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 x14ac:dyDescent="0.2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 x14ac:dyDescent="0.2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 x14ac:dyDescent="0.2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 x14ac:dyDescent="0.2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 x14ac:dyDescent="0.2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 x14ac:dyDescent="0.2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 x14ac:dyDescent="0.2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 x14ac:dyDescent="0.2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 x14ac:dyDescent="0.2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 x14ac:dyDescent="0.2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 x14ac:dyDescent="0.2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 x14ac:dyDescent="0.2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 x14ac:dyDescent="0.2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 x14ac:dyDescent="0.2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 x14ac:dyDescent="0.2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 x14ac:dyDescent="0.2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 x14ac:dyDescent="0.2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 x14ac:dyDescent="0.2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 x14ac:dyDescent="0.2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 x14ac:dyDescent="0.2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 x14ac:dyDescent="0.2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 x14ac:dyDescent="0.2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 x14ac:dyDescent="0.2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 x14ac:dyDescent="0.2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 x14ac:dyDescent="0.2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 x14ac:dyDescent="0.2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 x14ac:dyDescent="0.2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 x14ac:dyDescent="0.2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 x14ac:dyDescent="0.2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 x14ac:dyDescent="0.2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 x14ac:dyDescent="0.2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 x14ac:dyDescent="0.2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 x14ac:dyDescent="0.2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 x14ac:dyDescent="0.2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 x14ac:dyDescent="0.2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 x14ac:dyDescent="0.2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 x14ac:dyDescent="0.2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 x14ac:dyDescent="0.2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 x14ac:dyDescent="0.2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 x14ac:dyDescent="0.2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 x14ac:dyDescent="0.2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 x14ac:dyDescent="0.2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 x14ac:dyDescent="0.2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 x14ac:dyDescent="0.2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 x14ac:dyDescent="0.2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 x14ac:dyDescent="0.2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 x14ac:dyDescent="0.2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 x14ac:dyDescent="0.2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 x14ac:dyDescent="0.2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 x14ac:dyDescent="0.2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 x14ac:dyDescent="0.2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 x14ac:dyDescent="0.2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 x14ac:dyDescent="0.2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 x14ac:dyDescent="0.2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 x14ac:dyDescent="0.2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 x14ac:dyDescent="0.2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 x14ac:dyDescent="0.2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 x14ac:dyDescent="0.2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 x14ac:dyDescent="0.2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 x14ac:dyDescent="0.2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 x14ac:dyDescent="0.2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 x14ac:dyDescent="0.2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 x14ac:dyDescent="0.2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 x14ac:dyDescent="0.2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 x14ac:dyDescent="0.2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 x14ac:dyDescent="0.2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 x14ac:dyDescent="0.2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 x14ac:dyDescent="0.2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 x14ac:dyDescent="0.2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 x14ac:dyDescent="0.2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 x14ac:dyDescent="0.2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 x14ac:dyDescent="0.2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 x14ac:dyDescent="0.2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 x14ac:dyDescent="0.2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 x14ac:dyDescent="0.2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 x14ac:dyDescent="0.2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 x14ac:dyDescent="0.2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 x14ac:dyDescent="0.2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 x14ac:dyDescent="0.2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 x14ac:dyDescent="0.2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 x14ac:dyDescent="0.2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 x14ac:dyDescent="0.2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 x14ac:dyDescent="0.2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 x14ac:dyDescent="0.2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 x14ac:dyDescent="0.2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 x14ac:dyDescent="0.2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 x14ac:dyDescent="0.2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 x14ac:dyDescent="0.2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 x14ac:dyDescent="0.2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 x14ac:dyDescent="0.2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 x14ac:dyDescent="0.2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 x14ac:dyDescent="0.2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 x14ac:dyDescent="0.2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 x14ac:dyDescent="0.2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 x14ac:dyDescent="0.2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 x14ac:dyDescent="0.2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 x14ac:dyDescent="0.2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 x14ac:dyDescent="0.2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 x14ac:dyDescent="0.2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 x14ac:dyDescent="0.2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 x14ac:dyDescent="0.2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 x14ac:dyDescent="0.2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 x14ac:dyDescent="0.2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 x14ac:dyDescent="0.2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 x14ac:dyDescent="0.2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 x14ac:dyDescent="0.2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 x14ac:dyDescent="0.2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 x14ac:dyDescent="0.2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 x14ac:dyDescent="0.2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 x14ac:dyDescent="0.2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 x14ac:dyDescent="0.2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 x14ac:dyDescent="0.2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 x14ac:dyDescent="0.2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 x14ac:dyDescent="0.2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 x14ac:dyDescent="0.2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 x14ac:dyDescent="0.2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 x14ac:dyDescent="0.2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 x14ac:dyDescent="0.2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 x14ac:dyDescent="0.2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 x14ac:dyDescent="0.2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 x14ac:dyDescent="0.2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 x14ac:dyDescent="0.2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 x14ac:dyDescent="0.2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 x14ac:dyDescent="0.2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 x14ac:dyDescent="0.2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 x14ac:dyDescent="0.2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 x14ac:dyDescent="0.2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 x14ac:dyDescent="0.2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 x14ac:dyDescent="0.2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 x14ac:dyDescent="0.2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 x14ac:dyDescent="0.2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 x14ac:dyDescent="0.2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 x14ac:dyDescent="0.2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 x14ac:dyDescent="0.2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 x14ac:dyDescent="0.2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 x14ac:dyDescent="0.2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 x14ac:dyDescent="0.2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 x14ac:dyDescent="0.2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 x14ac:dyDescent="0.2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 x14ac:dyDescent="0.2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 x14ac:dyDescent="0.2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 x14ac:dyDescent="0.2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 x14ac:dyDescent="0.2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 x14ac:dyDescent="0.2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 x14ac:dyDescent="0.2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 x14ac:dyDescent="0.2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 x14ac:dyDescent="0.2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 x14ac:dyDescent="0.2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 x14ac:dyDescent="0.2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 x14ac:dyDescent="0.2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 x14ac:dyDescent="0.2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 x14ac:dyDescent="0.2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 x14ac:dyDescent="0.2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 x14ac:dyDescent="0.2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 x14ac:dyDescent="0.2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 x14ac:dyDescent="0.2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 x14ac:dyDescent="0.2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 x14ac:dyDescent="0.2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 x14ac:dyDescent="0.2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 x14ac:dyDescent="0.2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 x14ac:dyDescent="0.2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 x14ac:dyDescent="0.2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 x14ac:dyDescent="0.2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 x14ac:dyDescent="0.2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 x14ac:dyDescent="0.2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 x14ac:dyDescent="0.2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 x14ac:dyDescent="0.2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 x14ac:dyDescent="0.2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 x14ac:dyDescent="0.2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 x14ac:dyDescent="0.2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 x14ac:dyDescent="0.2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 x14ac:dyDescent="0.2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 x14ac:dyDescent="0.2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 x14ac:dyDescent="0.2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 x14ac:dyDescent="0.2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 x14ac:dyDescent="0.2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 x14ac:dyDescent="0.2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 x14ac:dyDescent="0.2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 x14ac:dyDescent="0.2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 x14ac:dyDescent="0.2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 x14ac:dyDescent="0.2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 x14ac:dyDescent="0.2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 x14ac:dyDescent="0.2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 x14ac:dyDescent="0.2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 x14ac:dyDescent="0.2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 x14ac:dyDescent="0.2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 x14ac:dyDescent="0.2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 x14ac:dyDescent="0.2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 x14ac:dyDescent="0.2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 x14ac:dyDescent="0.2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 x14ac:dyDescent="0.2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 x14ac:dyDescent="0.2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 x14ac:dyDescent="0.2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 x14ac:dyDescent="0.2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 x14ac:dyDescent="0.2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 x14ac:dyDescent="0.2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 x14ac:dyDescent="0.2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 x14ac:dyDescent="0.2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 x14ac:dyDescent="0.2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 x14ac:dyDescent="0.2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 x14ac:dyDescent="0.2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 x14ac:dyDescent="0.2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 x14ac:dyDescent="0.2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 x14ac:dyDescent="0.2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 x14ac:dyDescent="0.2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 x14ac:dyDescent="0.2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 x14ac:dyDescent="0.2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 x14ac:dyDescent="0.2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 x14ac:dyDescent="0.2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 x14ac:dyDescent="0.2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 x14ac:dyDescent="0.2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 x14ac:dyDescent="0.2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 x14ac:dyDescent="0.2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 x14ac:dyDescent="0.2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 x14ac:dyDescent="0.2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 x14ac:dyDescent="0.2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 x14ac:dyDescent="0.2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 x14ac:dyDescent="0.2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 x14ac:dyDescent="0.2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 x14ac:dyDescent="0.2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 x14ac:dyDescent="0.2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 x14ac:dyDescent="0.2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 x14ac:dyDescent="0.2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 x14ac:dyDescent="0.2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 x14ac:dyDescent="0.2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 x14ac:dyDescent="0.2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 x14ac:dyDescent="0.2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 x14ac:dyDescent="0.2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 x14ac:dyDescent="0.2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 x14ac:dyDescent="0.2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 x14ac:dyDescent="0.2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 x14ac:dyDescent="0.2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 x14ac:dyDescent="0.2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 x14ac:dyDescent="0.2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 x14ac:dyDescent="0.2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 x14ac:dyDescent="0.2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 x14ac:dyDescent="0.2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 x14ac:dyDescent="0.2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 x14ac:dyDescent="0.2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 x14ac:dyDescent="0.2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 x14ac:dyDescent="0.2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 x14ac:dyDescent="0.2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 x14ac:dyDescent="0.2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 x14ac:dyDescent="0.2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 x14ac:dyDescent="0.2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 x14ac:dyDescent="0.2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 x14ac:dyDescent="0.2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 x14ac:dyDescent="0.2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 x14ac:dyDescent="0.2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 x14ac:dyDescent="0.2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 x14ac:dyDescent="0.2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 x14ac:dyDescent="0.2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 x14ac:dyDescent="0.2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 x14ac:dyDescent="0.2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 x14ac:dyDescent="0.2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 x14ac:dyDescent="0.2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 x14ac:dyDescent="0.2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 x14ac:dyDescent="0.2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 x14ac:dyDescent="0.2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 x14ac:dyDescent="0.2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 x14ac:dyDescent="0.2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 x14ac:dyDescent="0.2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 x14ac:dyDescent="0.2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 x14ac:dyDescent="0.2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 x14ac:dyDescent="0.2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 x14ac:dyDescent="0.2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 x14ac:dyDescent="0.2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 x14ac:dyDescent="0.2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 x14ac:dyDescent="0.2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 x14ac:dyDescent="0.2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 x14ac:dyDescent="0.2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 x14ac:dyDescent="0.2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 x14ac:dyDescent="0.2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 x14ac:dyDescent="0.2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 x14ac:dyDescent="0.2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 x14ac:dyDescent="0.2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 x14ac:dyDescent="0.2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 x14ac:dyDescent="0.2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 x14ac:dyDescent="0.2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 x14ac:dyDescent="0.2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 x14ac:dyDescent="0.2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 x14ac:dyDescent="0.2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 x14ac:dyDescent="0.2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 x14ac:dyDescent="0.2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 x14ac:dyDescent="0.2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 x14ac:dyDescent="0.2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 x14ac:dyDescent="0.2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 x14ac:dyDescent="0.2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 x14ac:dyDescent="0.2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 x14ac:dyDescent="0.2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 x14ac:dyDescent="0.2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 x14ac:dyDescent="0.2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 x14ac:dyDescent="0.2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 x14ac:dyDescent="0.2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 x14ac:dyDescent="0.2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 x14ac:dyDescent="0.2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 x14ac:dyDescent="0.2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 x14ac:dyDescent="0.2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 x14ac:dyDescent="0.2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 x14ac:dyDescent="0.2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 x14ac:dyDescent="0.2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 x14ac:dyDescent="0.2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 x14ac:dyDescent="0.2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 x14ac:dyDescent="0.2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 x14ac:dyDescent="0.2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 x14ac:dyDescent="0.2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 x14ac:dyDescent="0.2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 x14ac:dyDescent="0.2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 x14ac:dyDescent="0.2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 x14ac:dyDescent="0.2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 x14ac:dyDescent="0.2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 x14ac:dyDescent="0.2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 x14ac:dyDescent="0.2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 x14ac:dyDescent="0.2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 x14ac:dyDescent="0.2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 x14ac:dyDescent="0.2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 x14ac:dyDescent="0.2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 x14ac:dyDescent="0.2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 x14ac:dyDescent="0.2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 x14ac:dyDescent="0.2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 x14ac:dyDescent="0.2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 x14ac:dyDescent="0.2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 x14ac:dyDescent="0.2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 x14ac:dyDescent="0.2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 x14ac:dyDescent="0.2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 x14ac:dyDescent="0.2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 x14ac:dyDescent="0.2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 x14ac:dyDescent="0.2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 x14ac:dyDescent="0.2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 x14ac:dyDescent="0.2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 x14ac:dyDescent="0.2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 x14ac:dyDescent="0.2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 x14ac:dyDescent="0.2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 x14ac:dyDescent="0.2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 x14ac:dyDescent="0.2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 x14ac:dyDescent="0.2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 x14ac:dyDescent="0.2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 x14ac:dyDescent="0.2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 x14ac:dyDescent="0.2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 x14ac:dyDescent="0.2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 x14ac:dyDescent="0.2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 x14ac:dyDescent="0.2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 x14ac:dyDescent="0.2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 x14ac:dyDescent="0.2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 x14ac:dyDescent="0.2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 x14ac:dyDescent="0.2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 x14ac:dyDescent="0.2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 x14ac:dyDescent="0.2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 x14ac:dyDescent="0.2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 x14ac:dyDescent="0.2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 x14ac:dyDescent="0.2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 x14ac:dyDescent="0.2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 x14ac:dyDescent="0.2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 x14ac:dyDescent="0.2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 x14ac:dyDescent="0.2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 x14ac:dyDescent="0.2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 x14ac:dyDescent="0.2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 x14ac:dyDescent="0.2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 x14ac:dyDescent="0.2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 x14ac:dyDescent="0.2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 x14ac:dyDescent="0.2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 x14ac:dyDescent="0.2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 x14ac:dyDescent="0.2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 x14ac:dyDescent="0.2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 x14ac:dyDescent="0.2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 x14ac:dyDescent="0.2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 x14ac:dyDescent="0.2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 x14ac:dyDescent="0.2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 x14ac:dyDescent="0.2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 x14ac:dyDescent="0.2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 x14ac:dyDescent="0.2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 x14ac:dyDescent="0.2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 x14ac:dyDescent="0.2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 x14ac:dyDescent="0.2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 x14ac:dyDescent="0.2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 x14ac:dyDescent="0.2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 x14ac:dyDescent="0.2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 x14ac:dyDescent="0.2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 x14ac:dyDescent="0.2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 x14ac:dyDescent="0.2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 x14ac:dyDescent="0.2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 x14ac:dyDescent="0.2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 x14ac:dyDescent="0.2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 x14ac:dyDescent="0.2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 x14ac:dyDescent="0.2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 x14ac:dyDescent="0.2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 x14ac:dyDescent="0.2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 x14ac:dyDescent="0.2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 x14ac:dyDescent="0.2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 x14ac:dyDescent="0.2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 x14ac:dyDescent="0.2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 x14ac:dyDescent="0.2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 x14ac:dyDescent="0.2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 x14ac:dyDescent="0.2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 x14ac:dyDescent="0.2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 x14ac:dyDescent="0.2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 x14ac:dyDescent="0.2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 x14ac:dyDescent="0.2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 x14ac:dyDescent="0.2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 x14ac:dyDescent="0.2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 x14ac:dyDescent="0.2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 x14ac:dyDescent="0.2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 x14ac:dyDescent="0.2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 x14ac:dyDescent="0.2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 x14ac:dyDescent="0.2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 x14ac:dyDescent="0.2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 x14ac:dyDescent="0.2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 x14ac:dyDescent="0.2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 x14ac:dyDescent="0.2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 x14ac:dyDescent="0.2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 x14ac:dyDescent="0.2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 x14ac:dyDescent="0.2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 x14ac:dyDescent="0.2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 x14ac:dyDescent="0.2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 x14ac:dyDescent="0.2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 x14ac:dyDescent="0.2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 x14ac:dyDescent="0.2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 x14ac:dyDescent="0.2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 x14ac:dyDescent="0.2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 x14ac:dyDescent="0.2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 x14ac:dyDescent="0.2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 x14ac:dyDescent="0.2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 x14ac:dyDescent="0.2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 x14ac:dyDescent="0.2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 x14ac:dyDescent="0.2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 x14ac:dyDescent="0.2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 x14ac:dyDescent="0.2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 x14ac:dyDescent="0.2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 x14ac:dyDescent="0.2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 x14ac:dyDescent="0.2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 x14ac:dyDescent="0.2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 x14ac:dyDescent="0.2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 x14ac:dyDescent="0.2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 x14ac:dyDescent="0.2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 x14ac:dyDescent="0.2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 x14ac:dyDescent="0.2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 x14ac:dyDescent="0.2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 x14ac:dyDescent="0.2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 x14ac:dyDescent="0.2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 x14ac:dyDescent="0.2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 x14ac:dyDescent="0.2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 x14ac:dyDescent="0.2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 x14ac:dyDescent="0.2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 x14ac:dyDescent="0.2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 x14ac:dyDescent="0.2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 x14ac:dyDescent="0.2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 x14ac:dyDescent="0.2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 x14ac:dyDescent="0.2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 x14ac:dyDescent="0.2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 x14ac:dyDescent="0.2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 x14ac:dyDescent="0.2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 x14ac:dyDescent="0.2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 x14ac:dyDescent="0.2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 x14ac:dyDescent="0.2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 x14ac:dyDescent="0.2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 x14ac:dyDescent="0.2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 x14ac:dyDescent="0.2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 x14ac:dyDescent="0.2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 x14ac:dyDescent="0.2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 x14ac:dyDescent="0.2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 x14ac:dyDescent="0.2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 x14ac:dyDescent="0.2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 x14ac:dyDescent="0.2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 x14ac:dyDescent="0.2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 x14ac:dyDescent="0.2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 x14ac:dyDescent="0.2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 x14ac:dyDescent="0.2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 x14ac:dyDescent="0.2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 x14ac:dyDescent="0.2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 x14ac:dyDescent="0.2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 x14ac:dyDescent="0.2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 x14ac:dyDescent="0.2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 x14ac:dyDescent="0.2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 x14ac:dyDescent="0.2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 x14ac:dyDescent="0.2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 x14ac:dyDescent="0.2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 x14ac:dyDescent="0.2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 x14ac:dyDescent="0.2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 x14ac:dyDescent="0.2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 x14ac:dyDescent="0.2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 x14ac:dyDescent="0.2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 x14ac:dyDescent="0.2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 x14ac:dyDescent="0.2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 x14ac:dyDescent="0.2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 x14ac:dyDescent="0.2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 x14ac:dyDescent="0.2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 x14ac:dyDescent="0.2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 x14ac:dyDescent="0.2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 x14ac:dyDescent="0.2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 x14ac:dyDescent="0.2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 x14ac:dyDescent="0.2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 x14ac:dyDescent="0.2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 x14ac:dyDescent="0.2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 x14ac:dyDescent="0.2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 x14ac:dyDescent="0.2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 x14ac:dyDescent="0.2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 x14ac:dyDescent="0.2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 x14ac:dyDescent="0.2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 x14ac:dyDescent="0.2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 x14ac:dyDescent="0.2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 x14ac:dyDescent="0.2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 x14ac:dyDescent="0.2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 x14ac:dyDescent="0.2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 x14ac:dyDescent="0.2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 x14ac:dyDescent="0.2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 x14ac:dyDescent="0.2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 x14ac:dyDescent="0.2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 x14ac:dyDescent="0.2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 x14ac:dyDescent="0.2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 x14ac:dyDescent="0.2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 x14ac:dyDescent="0.2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 x14ac:dyDescent="0.2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 x14ac:dyDescent="0.2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 x14ac:dyDescent="0.2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 x14ac:dyDescent="0.2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 x14ac:dyDescent="0.2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 x14ac:dyDescent="0.2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 x14ac:dyDescent="0.2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 x14ac:dyDescent="0.2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 x14ac:dyDescent="0.2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 x14ac:dyDescent="0.2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 x14ac:dyDescent="0.2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 x14ac:dyDescent="0.2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 x14ac:dyDescent="0.2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 x14ac:dyDescent="0.2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 x14ac:dyDescent="0.2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 x14ac:dyDescent="0.2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 x14ac:dyDescent="0.2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 x14ac:dyDescent="0.2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 x14ac:dyDescent="0.2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 x14ac:dyDescent="0.2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 x14ac:dyDescent="0.2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 x14ac:dyDescent="0.2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 x14ac:dyDescent="0.2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 x14ac:dyDescent="0.2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 x14ac:dyDescent="0.2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 x14ac:dyDescent="0.2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 x14ac:dyDescent="0.2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 x14ac:dyDescent="0.2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 x14ac:dyDescent="0.2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 x14ac:dyDescent="0.2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 x14ac:dyDescent="0.2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 x14ac:dyDescent="0.2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 x14ac:dyDescent="0.2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 x14ac:dyDescent="0.2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 x14ac:dyDescent="0.2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 x14ac:dyDescent="0.2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 x14ac:dyDescent="0.2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 x14ac:dyDescent="0.2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 x14ac:dyDescent="0.2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 x14ac:dyDescent="0.2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 x14ac:dyDescent="0.2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 x14ac:dyDescent="0.2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 x14ac:dyDescent="0.2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 x14ac:dyDescent="0.2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 x14ac:dyDescent="0.2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 x14ac:dyDescent="0.2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 x14ac:dyDescent="0.2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 x14ac:dyDescent="0.2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 x14ac:dyDescent="0.2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 x14ac:dyDescent="0.2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 x14ac:dyDescent="0.2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 x14ac:dyDescent="0.2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 x14ac:dyDescent="0.2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 x14ac:dyDescent="0.2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 x14ac:dyDescent="0.2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 x14ac:dyDescent="0.2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 x14ac:dyDescent="0.2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 x14ac:dyDescent="0.2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 x14ac:dyDescent="0.2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 x14ac:dyDescent="0.2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 x14ac:dyDescent="0.2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 x14ac:dyDescent="0.2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 x14ac:dyDescent="0.2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 x14ac:dyDescent="0.2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 x14ac:dyDescent="0.2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 x14ac:dyDescent="0.2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 x14ac:dyDescent="0.2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 x14ac:dyDescent="0.2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 x14ac:dyDescent="0.2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 x14ac:dyDescent="0.2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 x14ac:dyDescent="0.2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 x14ac:dyDescent="0.2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 x14ac:dyDescent="0.2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 x14ac:dyDescent="0.2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 x14ac:dyDescent="0.2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 x14ac:dyDescent="0.2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 x14ac:dyDescent="0.2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 x14ac:dyDescent="0.2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 x14ac:dyDescent="0.2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 x14ac:dyDescent="0.2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 x14ac:dyDescent="0.2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 x14ac:dyDescent="0.2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 x14ac:dyDescent="0.2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 x14ac:dyDescent="0.2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 x14ac:dyDescent="0.2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 x14ac:dyDescent="0.2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 x14ac:dyDescent="0.2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 x14ac:dyDescent="0.2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 x14ac:dyDescent="0.2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 x14ac:dyDescent="0.2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 x14ac:dyDescent="0.2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 x14ac:dyDescent="0.2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 x14ac:dyDescent="0.2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 x14ac:dyDescent="0.2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 x14ac:dyDescent="0.2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 x14ac:dyDescent="0.2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 x14ac:dyDescent="0.2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 x14ac:dyDescent="0.2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 x14ac:dyDescent="0.2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 x14ac:dyDescent="0.2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 x14ac:dyDescent="0.2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 x14ac:dyDescent="0.2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 x14ac:dyDescent="0.2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 x14ac:dyDescent="0.2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 x14ac:dyDescent="0.2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 x14ac:dyDescent="0.2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 x14ac:dyDescent="0.2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 x14ac:dyDescent="0.2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 x14ac:dyDescent="0.2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 x14ac:dyDescent="0.2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 x14ac:dyDescent="0.2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 x14ac:dyDescent="0.2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 x14ac:dyDescent="0.2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 x14ac:dyDescent="0.2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 x14ac:dyDescent="0.2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 x14ac:dyDescent="0.2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 x14ac:dyDescent="0.2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 x14ac:dyDescent="0.2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 x14ac:dyDescent="0.2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 x14ac:dyDescent="0.2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 x14ac:dyDescent="0.2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 x14ac:dyDescent="0.2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 x14ac:dyDescent="0.2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 x14ac:dyDescent="0.2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 x14ac:dyDescent="0.2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 x14ac:dyDescent="0.2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 x14ac:dyDescent="0.2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 x14ac:dyDescent="0.2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 x14ac:dyDescent="0.2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 x14ac:dyDescent="0.2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 x14ac:dyDescent="0.2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 x14ac:dyDescent="0.2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 x14ac:dyDescent="0.2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 x14ac:dyDescent="0.2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 x14ac:dyDescent="0.2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 x14ac:dyDescent="0.2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 x14ac:dyDescent="0.2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 x14ac:dyDescent="0.2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 x14ac:dyDescent="0.2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 x14ac:dyDescent="0.2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 x14ac:dyDescent="0.2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 x14ac:dyDescent="0.2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 x14ac:dyDescent="0.2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 x14ac:dyDescent="0.2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 x14ac:dyDescent="0.2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 x14ac:dyDescent="0.2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 x14ac:dyDescent="0.2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 x14ac:dyDescent="0.2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 x14ac:dyDescent="0.2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 x14ac:dyDescent="0.2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 x14ac:dyDescent="0.2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 x14ac:dyDescent="0.2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 x14ac:dyDescent="0.2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 x14ac:dyDescent="0.2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 x14ac:dyDescent="0.2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 x14ac:dyDescent="0.2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 x14ac:dyDescent="0.2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 x14ac:dyDescent="0.2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 x14ac:dyDescent="0.2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 x14ac:dyDescent="0.2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 x14ac:dyDescent="0.2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 x14ac:dyDescent="0.2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 x14ac:dyDescent="0.2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 x14ac:dyDescent="0.2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 x14ac:dyDescent="0.2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 x14ac:dyDescent="0.2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 x14ac:dyDescent="0.2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 x14ac:dyDescent="0.2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 x14ac:dyDescent="0.2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 x14ac:dyDescent="0.2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 x14ac:dyDescent="0.2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 x14ac:dyDescent="0.2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 x14ac:dyDescent="0.2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 x14ac:dyDescent="0.2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 x14ac:dyDescent="0.2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 x14ac:dyDescent="0.2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 x14ac:dyDescent="0.2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 x14ac:dyDescent="0.2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 x14ac:dyDescent="0.2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 x14ac:dyDescent="0.2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 x14ac:dyDescent="0.2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 x14ac:dyDescent="0.2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 x14ac:dyDescent="0.2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 x14ac:dyDescent="0.2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 x14ac:dyDescent="0.2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 x14ac:dyDescent="0.2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 x14ac:dyDescent="0.2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 x14ac:dyDescent="0.2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 x14ac:dyDescent="0.2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 x14ac:dyDescent="0.2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 x14ac:dyDescent="0.2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 x14ac:dyDescent="0.2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 x14ac:dyDescent="0.2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 x14ac:dyDescent="0.2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 x14ac:dyDescent="0.2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 x14ac:dyDescent="0.2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 x14ac:dyDescent="0.2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 x14ac:dyDescent="0.2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 x14ac:dyDescent="0.2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 x14ac:dyDescent="0.2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 x14ac:dyDescent="0.2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 x14ac:dyDescent="0.2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 x14ac:dyDescent="0.2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 x14ac:dyDescent="0.2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 x14ac:dyDescent="0.2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 x14ac:dyDescent="0.2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 x14ac:dyDescent="0.2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 x14ac:dyDescent="0.2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 x14ac:dyDescent="0.2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 x14ac:dyDescent="0.2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 x14ac:dyDescent="0.2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 x14ac:dyDescent="0.2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 x14ac:dyDescent="0.2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 x14ac:dyDescent="0.2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 x14ac:dyDescent="0.2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 x14ac:dyDescent="0.2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 x14ac:dyDescent="0.2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 x14ac:dyDescent="0.2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 x14ac:dyDescent="0.2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 x14ac:dyDescent="0.2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 x14ac:dyDescent="0.2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 x14ac:dyDescent="0.2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 x14ac:dyDescent="0.2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 x14ac:dyDescent="0.2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 x14ac:dyDescent="0.2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 x14ac:dyDescent="0.2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 x14ac:dyDescent="0.2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 x14ac:dyDescent="0.2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 x14ac:dyDescent="0.2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 x14ac:dyDescent="0.2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 x14ac:dyDescent="0.2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 x14ac:dyDescent="0.2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 x14ac:dyDescent="0.2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 x14ac:dyDescent="0.2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 x14ac:dyDescent="0.2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 x14ac:dyDescent="0.2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 x14ac:dyDescent="0.2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 x14ac:dyDescent="0.2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 x14ac:dyDescent="0.2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 x14ac:dyDescent="0.2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 x14ac:dyDescent="0.2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 x14ac:dyDescent="0.2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 x14ac:dyDescent="0.2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 x14ac:dyDescent="0.2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 x14ac:dyDescent="0.2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 x14ac:dyDescent="0.2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 x14ac:dyDescent="0.2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 x14ac:dyDescent="0.2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 x14ac:dyDescent="0.2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 x14ac:dyDescent="0.2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 x14ac:dyDescent="0.2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 x14ac:dyDescent="0.2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 x14ac:dyDescent="0.2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 x14ac:dyDescent="0.2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 x14ac:dyDescent="0.2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 x14ac:dyDescent="0.2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 x14ac:dyDescent="0.2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 x14ac:dyDescent="0.2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 x14ac:dyDescent="0.2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 x14ac:dyDescent="0.2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 x14ac:dyDescent="0.2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 x14ac:dyDescent="0.2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 x14ac:dyDescent="0.2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 x14ac:dyDescent="0.2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 x14ac:dyDescent="0.2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 x14ac:dyDescent="0.2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 x14ac:dyDescent="0.2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 x14ac:dyDescent="0.2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 x14ac:dyDescent="0.2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 x14ac:dyDescent="0.2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 x14ac:dyDescent="0.2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 x14ac:dyDescent="0.2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 x14ac:dyDescent="0.2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 x14ac:dyDescent="0.2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 x14ac:dyDescent="0.2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 x14ac:dyDescent="0.2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 x14ac:dyDescent="0.2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 x14ac:dyDescent="0.2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 x14ac:dyDescent="0.2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 x14ac:dyDescent="0.2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 x14ac:dyDescent="0.2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 x14ac:dyDescent="0.2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 x14ac:dyDescent="0.2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 x14ac:dyDescent="0.2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 x14ac:dyDescent="0.2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 x14ac:dyDescent="0.2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 x14ac:dyDescent="0.2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 x14ac:dyDescent="0.2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 x14ac:dyDescent="0.2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 x14ac:dyDescent="0.2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 x14ac:dyDescent="0.2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 x14ac:dyDescent="0.2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 x14ac:dyDescent="0.2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 x14ac:dyDescent="0.2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 x14ac:dyDescent="0.2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 x14ac:dyDescent="0.2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 x14ac:dyDescent="0.2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 x14ac:dyDescent="0.2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 x14ac:dyDescent="0.2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 x14ac:dyDescent="0.2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 x14ac:dyDescent="0.2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 x14ac:dyDescent="0.2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 x14ac:dyDescent="0.2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 x14ac:dyDescent="0.2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 x14ac:dyDescent="0.2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 x14ac:dyDescent="0.2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 x14ac:dyDescent="0.2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 x14ac:dyDescent="0.2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 x14ac:dyDescent="0.2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 x14ac:dyDescent="0.2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 x14ac:dyDescent="0.2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 x14ac:dyDescent="0.2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 x14ac:dyDescent="0.2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 x14ac:dyDescent="0.2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 x14ac:dyDescent="0.2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 x14ac:dyDescent="0.2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 x14ac:dyDescent="0.2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 x14ac:dyDescent="0.2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 x14ac:dyDescent="0.2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 x14ac:dyDescent="0.2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 x14ac:dyDescent="0.2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 x14ac:dyDescent="0.2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 x14ac:dyDescent="0.2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 x14ac:dyDescent="0.2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 x14ac:dyDescent="0.2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 x14ac:dyDescent="0.2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 x14ac:dyDescent="0.2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 x14ac:dyDescent="0.2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 x14ac:dyDescent="0.2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 x14ac:dyDescent="0.2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 x14ac:dyDescent="0.2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 x14ac:dyDescent="0.2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 x14ac:dyDescent="0.2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 x14ac:dyDescent="0.2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 x14ac:dyDescent="0.2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 x14ac:dyDescent="0.2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 x14ac:dyDescent="0.2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 x14ac:dyDescent="0.2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 x14ac:dyDescent="0.2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 x14ac:dyDescent="0.2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 x14ac:dyDescent="0.2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 x14ac:dyDescent="0.2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 x14ac:dyDescent="0.2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 x14ac:dyDescent="0.2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 x14ac:dyDescent="0.2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 x14ac:dyDescent="0.2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 x14ac:dyDescent="0.2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 x14ac:dyDescent="0.2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 x14ac:dyDescent="0.2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 x14ac:dyDescent="0.2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 x14ac:dyDescent="0.2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 x14ac:dyDescent="0.2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 x14ac:dyDescent="0.2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 x14ac:dyDescent="0.2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 x14ac:dyDescent="0.2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 x14ac:dyDescent="0.2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 x14ac:dyDescent="0.2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 x14ac:dyDescent="0.2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 x14ac:dyDescent="0.2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 x14ac:dyDescent="0.2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 x14ac:dyDescent="0.2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 x14ac:dyDescent="0.2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 x14ac:dyDescent="0.2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 x14ac:dyDescent="0.2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 x14ac:dyDescent="0.2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 x14ac:dyDescent="0.2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 x14ac:dyDescent="0.2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 x14ac:dyDescent="0.2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 x14ac:dyDescent="0.2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 x14ac:dyDescent="0.2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 x14ac:dyDescent="0.2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 x14ac:dyDescent="0.2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 x14ac:dyDescent="0.2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 x14ac:dyDescent="0.2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 x14ac:dyDescent="0.2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 x14ac:dyDescent="0.2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 x14ac:dyDescent="0.2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 x14ac:dyDescent="0.2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 x14ac:dyDescent="0.2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 x14ac:dyDescent="0.2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 x14ac:dyDescent="0.2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 x14ac:dyDescent="0.2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 x14ac:dyDescent="0.2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 x14ac:dyDescent="0.2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 x14ac:dyDescent="0.2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 x14ac:dyDescent="0.2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 x14ac:dyDescent="0.2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 x14ac:dyDescent="0.2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 x14ac:dyDescent="0.2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 x14ac:dyDescent="0.2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 x14ac:dyDescent="0.2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 x14ac:dyDescent="0.2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 x14ac:dyDescent="0.2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 x14ac:dyDescent="0.2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 x14ac:dyDescent="0.2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 x14ac:dyDescent="0.2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 x14ac:dyDescent="0.2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 x14ac:dyDescent="0.2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 x14ac:dyDescent="0.2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 x14ac:dyDescent="0.2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 x14ac:dyDescent="0.2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 x14ac:dyDescent="0.2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 x14ac:dyDescent="0.2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 x14ac:dyDescent="0.2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 x14ac:dyDescent="0.2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 x14ac:dyDescent="0.2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 x14ac:dyDescent="0.2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 x14ac:dyDescent="0.2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 x14ac:dyDescent="0.2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 x14ac:dyDescent="0.2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 x14ac:dyDescent="0.2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 x14ac:dyDescent="0.2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 x14ac:dyDescent="0.2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 x14ac:dyDescent="0.2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 x14ac:dyDescent="0.2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 x14ac:dyDescent="0.2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 x14ac:dyDescent="0.2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 x14ac:dyDescent="0.2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 x14ac:dyDescent="0.2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 x14ac:dyDescent="0.2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 x14ac:dyDescent="0.2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 x14ac:dyDescent="0.2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 x14ac:dyDescent="0.2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 x14ac:dyDescent="0.2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 x14ac:dyDescent="0.2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 x14ac:dyDescent="0.2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 x14ac:dyDescent="0.2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 x14ac:dyDescent="0.2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 x14ac:dyDescent="0.2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 x14ac:dyDescent="0.2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 x14ac:dyDescent="0.2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 x14ac:dyDescent="0.2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 x14ac:dyDescent="0.2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 x14ac:dyDescent="0.2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 x14ac:dyDescent="0.2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 x14ac:dyDescent="0.2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 x14ac:dyDescent="0.2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 x14ac:dyDescent="0.2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 x14ac:dyDescent="0.2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 x14ac:dyDescent="0.2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 x14ac:dyDescent="0.2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 x14ac:dyDescent="0.2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 x14ac:dyDescent="0.2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 x14ac:dyDescent="0.2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 x14ac:dyDescent="0.2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 x14ac:dyDescent="0.2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 x14ac:dyDescent="0.2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 x14ac:dyDescent="0.2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 x14ac:dyDescent="0.2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 x14ac:dyDescent="0.2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 x14ac:dyDescent="0.2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 x14ac:dyDescent="0.2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 x14ac:dyDescent="0.2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 x14ac:dyDescent="0.2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 x14ac:dyDescent="0.2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 x14ac:dyDescent="0.2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 x14ac:dyDescent="0.2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 x14ac:dyDescent="0.2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 x14ac:dyDescent="0.2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 x14ac:dyDescent="0.2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 x14ac:dyDescent="0.2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 x14ac:dyDescent="0.2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 x14ac:dyDescent="0.2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 x14ac:dyDescent="0.2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 x14ac:dyDescent="0.2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 x14ac:dyDescent="0.2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 x14ac:dyDescent="0.2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 x14ac:dyDescent="0.2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 x14ac:dyDescent="0.2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 x14ac:dyDescent="0.2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 x14ac:dyDescent="0.2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 x14ac:dyDescent="0.2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 x14ac:dyDescent="0.2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 x14ac:dyDescent="0.2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 x14ac:dyDescent="0.2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 x14ac:dyDescent="0.2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 x14ac:dyDescent="0.2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 x14ac:dyDescent="0.2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 x14ac:dyDescent="0.2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 x14ac:dyDescent="0.2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 x14ac:dyDescent="0.2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 x14ac:dyDescent="0.2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 x14ac:dyDescent="0.2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 x14ac:dyDescent="0.2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 x14ac:dyDescent="0.2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 x14ac:dyDescent="0.2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 x14ac:dyDescent="0.2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 x14ac:dyDescent="0.2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 x14ac:dyDescent="0.2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 x14ac:dyDescent="0.2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 x14ac:dyDescent="0.2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 x14ac:dyDescent="0.2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 x14ac:dyDescent="0.2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 x14ac:dyDescent="0.2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 x14ac:dyDescent="0.2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 x14ac:dyDescent="0.2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 x14ac:dyDescent="0.2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 x14ac:dyDescent="0.2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 x14ac:dyDescent="0.2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 x14ac:dyDescent="0.2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 x14ac:dyDescent="0.2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 x14ac:dyDescent="0.2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 x14ac:dyDescent="0.2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 x14ac:dyDescent="0.2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 x14ac:dyDescent="0.2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 x14ac:dyDescent="0.2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 x14ac:dyDescent="0.2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 x14ac:dyDescent="0.2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 x14ac:dyDescent="0.2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 x14ac:dyDescent="0.2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 x14ac:dyDescent="0.2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 x14ac:dyDescent="0.2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 x14ac:dyDescent="0.2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 x14ac:dyDescent="0.2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 x14ac:dyDescent="0.2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 x14ac:dyDescent="0.2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 x14ac:dyDescent="0.2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 x14ac:dyDescent="0.2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 x14ac:dyDescent="0.2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 x14ac:dyDescent="0.2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 x14ac:dyDescent="0.2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 x14ac:dyDescent="0.2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 x14ac:dyDescent="0.2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 x14ac:dyDescent="0.2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 x14ac:dyDescent="0.2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 x14ac:dyDescent="0.2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 x14ac:dyDescent="0.2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 x14ac:dyDescent="0.2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 x14ac:dyDescent="0.2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 x14ac:dyDescent="0.2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 x14ac:dyDescent="0.2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 x14ac:dyDescent="0.2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 x14ac:dyDescent="0.2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 x14ac:dyDescent="0.2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 x14ac:dyDescent="0.2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 x14ac:dyDescent="0.2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 x14ac:dyDescent="0.2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 x14ac:dyDescent="0.2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 x14ac:dyDescent="0.2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 x14ac:dyDescent="0.2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 x14ac:dyDescent="0.2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 x14ac:dyDescent="0.2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 x14ac:dyDescent="0.2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 x14ac:dyDescent="0.2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 x14ac:dyDescent="0.2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 x14ac:dyDescent="0.2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 x14ac:dyDescent="0.2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 x14ac:dyDescent="0.2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 x14ac:dyDescent="0.2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 x14ac:dyDescent="0.2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 x14ac:dyDescent="0.2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 x14ac:dyDescent="0.2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 x14ac:dyDescent="0.2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 x14ac:dyDescent="0.2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 x14ac:dyDescent="0.2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 x14ac:dyDescent="0.2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 x14ac:dyDescent="0.2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 x14ac:dyDescent="0.2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 x14ac:dyDescent="0.2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 x14ac:dyDescent="0.2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 x14ac:dyDescent="0.2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 x14ac:dyDescent="0.2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 x14ac:dyDescent="0.2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 x14ac:dyDescent="0.2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 x14ac:dyDescent="0.2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 x14ac:dyDescent="0.2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 x14ac:dyDescent="0.2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 x14ac:dyDescent="0.2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 x14ac:dyDescent="0.2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 x14ac:dyDescent="0.2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 x14ac:dyDescent="0.2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 x14ac:dyDescent="0.2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 x14ac:dyDescent="0.2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 x14ac:dyDescent="0.2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 x14ac:dyDescent="0.2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 x14ac:dyDescent="0.2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 x14ac:dyDescent="0.2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 x14ac:dyDescent="0.2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 x14ac:dyDescent="0.2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 x14ac:dyDescent="0.2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 x14ac:dyDescent="0.2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 x14ac:dyDescent="0.2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 x14ac:dyDescent="0.2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 x14ac:dyDescent="0.2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 x14ac:dyDescent="0.2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 x14ac:dyDescent="0.2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 x14ac:dyDescent="0.2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 x14ac:dyDescent="0.2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 x14ac:dyDescent="0.2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 x14ac:dyDescent="0.2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 x14ac:dyDescent="0.2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 x14ac:dyDescent="0.2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 x14ac:dyDescent="0.2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 x14ac:dyDescent="0.2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 x14ac:dyDescent="0.2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 x14ac:dyDescent="0.2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 x14ac:dyDescent="0.2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 x14ac:dyDescent="0.2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 x14ac:dyDescent="0.2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 x14ac:dyDescent="0.2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 x14ac:dyDescent="0.2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 x14ac:dyDescent="0.2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 x14ac:dyDescent="0.2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 x14ac:dyDescent="0.2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 x14ac:dyDescent="0.2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 x14ac:dyDescent="0.2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 x14ac:dyDescent="0.2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 x14ac:dyDescent="0.2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 x14ac:dyDescent="0.2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 x14ac:dyDescent="0.2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 x14ac:dyDescent="0.2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 x14ac:dyDescent="0.2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 x14ac:dyDescent="0.2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 x14ac:dyDescent="0.2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 x14ac:dyDescent="0.2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 x14ac:dyDescent="0.2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 x14ac:dyDescent="0.2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 x14ac:dyDescent="0.2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 x14ac:dyDescent="0.2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 x14ac:dyDescent="0.2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 x14ac:dyDescent="0.2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 x14ac:dyDescent="0.2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 x14ac:dyDescent="0.2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 x14ac:dyDescent="0.2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 x14ac:dyDescent="0.2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 x14ac:dyDescent="0.2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 x14ac:dyDescent="0.2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 x14ac:dyDescent="0.2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 x14ac:dyDescent="0.2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 x14ac:dyDescent="0.2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 x14ac:dyDescent="0.2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 x14ac:dyDescent="0.2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 x14ac:dyDescent="0.2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 x14ac:dyDescent="0.2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 x14ac:dyDescent="0.2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 x14ac:dyDescent="0.2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 x14ac:dyDescent="0.2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 x14ac:dyDescent="0.2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 x14ac:dyDescent="0.2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 x14ac:dyDescent="0.2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 x14ac:dyDescent="0.2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 x14ac:dyDescent="0.2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 x14ac:dyDescent="0.2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 x14ac:dyDescent="0.2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 x14ac:dyDescent="0.2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 x14ac:dyDescent="0.2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 x14ac:dyDescent="0.2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 x14ac:dyDescent="0.2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 x14ac:dyDescent="0.2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 x14ac:dyDescent="0.2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 x14ac:dyDescent="0.2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 x14ac:dyDescent="0.2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 x14ac:dyDescent="0.2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 x14ac:dyDescent="0.2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 x14ac:dyDescent="0.2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 x14ac:dyDescent="0.2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 x14ac:dyDescent="0.2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 x14ac:dyDescent="0.2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 x14ac:dyDescent="0.2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 x14ac:dyDescent="0.2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 x14ac:dyDescent="0.2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 x14ac:dyDescent="0.2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 x14ac:dyDescent="0.2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 x14ac:dyDescent="0.2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 x14ac:dyDescent="0.2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 x14ac:dyDescent="0.2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 x14ac:dyDescent="0.2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 x14ac:dyDescent="0.2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 x14ac:dyDescent="0.2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 x14ac:dyDescent="0.2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 x14ac:dyDescent="0.2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 x14ac:dyDescent="0.2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 x14ac:dyDescent="0.2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 x14ac:dyDescent="0.2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 x14ac:dyDescent="0.2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 x14ac:dyDescent="0.2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 x14ac:dyDescent="0.2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 x14ac:dyDescent="0.2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 x14ac:dyDescent="0.2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 x14ac:dyDescent="0.2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 x14ac:dyDescent="0.2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 x14ac:dyDescent="0.2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 x14ac:dyDescent="0.2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 x14ac:dyDescent="0.2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 x14ac:dyDescent="0.2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 x14ac:dyDescent="0.2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 x14ac:dyDescent="0.2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 x14ac:dyDescent="0.2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 x14ac:dyDescent="0.2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 x14ac:dyDescent="0.2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 x14ac:dyDescent="0.2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 x14ac:dyDescent="0.2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 x14ac:dyDescent="0.2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 x14ac:dyDescent="0.2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 x14ac:dyDescent="0.2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 x14ac:dyDescent="0.2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 x14ac:dyDescent="0.2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 x14ac:dyDescent="0.2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 x14ac:dyDescent="0.2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 x14ac:dyDescent="0.2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 x14ac:dyDescent="0.2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 x14ac:dyDescent="0.2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 x14ac:dyDescent="0.2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 x14ac:dyDescent="0.2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 x14ac:dyDescent="0.2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 x14ac:dyDescent="0.2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 x14ac:dyDescent="0.2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 x14ac:dyDescent="0.2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 x14ac:dyDescent="0.2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 x14ac:dyDescent="0.2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 x14ac:dyDescent="0.2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 x14ac:dyDescent="0.2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 x14ac:dyDescent="0.2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 x14ac:dyDescent="0.2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 x14ac:dyDescent="0.2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 x14ac:dyDescent="0.2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 x14ac:dyDescent="0.2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 x14ac:dyDescent="0.2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 x14ac:dyDescent="0.2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 x14ac:dyDescent="0.2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 x14ac:dyDescent="0.2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 x14ac:dyDescent="0.2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 x14ac:dyDescent="0.2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 x14ac:dyDescent="0.2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 x14ac:dyDescent="0.2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 x14ac:dyDescent="0.2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 x14ac:dyDescent="0.2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 x14ac:dyDescent="0.2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 x14ac:dyDescent="0.2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 x14ac:dyDescent="0.2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 x14ac:dyDescent="0.2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 x14ac:dyDescent="0.2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 x14ac:dyDescent="0.2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 x14ac:dyDescent="0.2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 x14ac:dyDescent="0.2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 x14ac:dyDescent="0.2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 x14ac:dyDescent="0.2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 x14ac:dyDescent="0.2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 x14ac:dyDescent="0.2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 x14ac:dyDescent="0.2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 x14ac:dyDescent="0.2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 x14ac:dyDescent="0.2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 x14ac:dyDescent="0.2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 x14ac:dyDescent="0.2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 x14ac:dyDescent="0.2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 x14ac:dyDescent="0.2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 x14ac:dyDescent="0.2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 x14ac:dyDescent="0.2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 x14ac:dyDescent="0.2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 x14ac:dyDescent="0.2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 x14ac:dyDescent="0.2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 x14ac:dyDescent="0.2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 x14ac:dyDescent="0.2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 x14ac:dyDescent="0.2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 x14ac:dyDescent="0.2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 x14ac:dyDescent="0.2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 x14ac:dyDescent="0.2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 x14ac:dyDescent="0.2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 x14ac:dyDescent="0.2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 x14ac:dyDescent="0.2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 x14ac:dyDescent="0.2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 x14ac:dyDescent="0.2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 x14ac:dyDescent="0.2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 x14ac:dyDescent="0.2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 x14ac:dyDescent="0.2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 x14ac:dyDescent="0.2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 x14ac:dyDescent="0.2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 x14ac:dyDescent="0.2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 x14ac:dyDescent="0.2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 x14ac:dyDescent="0.2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 x14ac:dyDescent="0.2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 x14ac:dyDescent="0.2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 x14ac:dyDescent="0.2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 x14ac:dyDescent="0.2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 x14ac:dyDescent="0.2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 x14ac:dyDescent="0.2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 x14ac:dyDescent="0.2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 x14ac:dyDescent="0.2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 x14ac:dyDescent="0.2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 x14ac:dyDescent="0.2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 x14ac:dyDescent="0.2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 x14ac:dyDescent="0.2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 x14ac:dyDescent="0.2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 x14ac:dyDescent="0.2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 x14ac:dyDescent="0.2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 x14ac:dyDescent="0.2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 x14ac:dyDescent="0.2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 x14ac:dyDescent="0.2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 x14ac:dyDescent="0.2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 x14ac:dyDescent="0.2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 x14ac:dyDescent="0.2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 x14ac:dyDescent="0.2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 x14ac:dyDescent="0.2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 x14ac:dyDescent="0.2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 x14ac:dyDescent="0.2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 x14ac:dyDescent="0.2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 x14ac:dyDescent="0.2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 x14ac:dyDescent="0.2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 x14ac:dyDescent="0.2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 x14ac:dyDescent="0.2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 x14ac:dyDescent="0.2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 x14ac:dyDescent="0.2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 x14ac:dyDescent="0.2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 x14ac:dyDescent="0.2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 x14ac:dyDescent="0.2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 x14ac:dyDescent="0.2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 x14ac:dyDescent="0.2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 x14ac:dyDescent="0.2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 x14ac:dyDescent="0.2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 x14ac:dyDescent="0.2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 x14ac:dyDescent="0.2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 x14ac:dyDescent="0.2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 x14ac:dyDescent="0.2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 x14ac:dyDescent="0.2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 x14ac:dyDescent="0.2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 x14ac:dyDescent="0.2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 x14ac:dyDescent="0.2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 x14ac:dyDescent="0.2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 x14ac:dyDescent="0.2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 x14ac:dyDescent="0.2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 x14ac:dyDescent="0.2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 x14ac:dyDescent="0.2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 x14ac:dyDescent="0.2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 x14ac:dyDescent="0.2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 x14ac:dyDescent="0.2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 x14ac:dyDescent="0.2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 x14ac:dyDescent="0.2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 x14ac:dyDescent="0.2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 x14ac:dyDescent="0.2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 x14ac:dyDescent="0.2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 x14ac:dyDescent="0.2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 x14ac:dyDescent="0.2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 x14ac:dyDescent="0.2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 x14ac:dyDescent="0.2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 x14ac:dyDescent="0.2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 x14ac:dyDescent="0.2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 x14ac:dyDescent="0.2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 x14ac:dyDescent="0.2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 x14ac:dyDescent="0.2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 x14ac:dyDescent="0.2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 x14ac:dyDescent="0.2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 x14ac:dyDescent="0.2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 x14ac:dyDescent="0.2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 x14ac:dyDescent="0.2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 x14ac:dyDescent="0.2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 x14ac:dyDescent="0.2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 x14ac:dyDescent="0.2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 x14ac:dyDescent="0.2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 x14ac:dyDescent="0.2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 x14ac:dyDescent="0.2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 x14ac:dyDescent="0.2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 x14ac:dyDescent="0.2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 x14ac:dyDescent="0.2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 x14ac:dyDescent="0.2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 x14ac:dyDescent="0.2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 x14ac:dyDescent="0.2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 x14ac:dyDescent="0.2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 x14ac:dyDescent="0.2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 x14ac:dyDescent="0.2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 x14ac:dyDescent="0.2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 x14ac:dyDescent="0.2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 x14ac:dyDescent="0.2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 x14ac:dyDescent="0.2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 x14ac:dyDescent="0.2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 x14ac:dyDescent="0.2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 x14ac:dyDescent="0.2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 x14ac:dyDescent="0.2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 x14ac:dyDescent="0.2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 x14ac:dyDescent="0.2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 x14ac:dyDescent="0.2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 x14ac:dyDescent="0.2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 x14ac:dyDescent="0.2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 x14ac:dyDescent="0.2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 x14ac:dyDescent="0.2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 x14ac:dyDescent="0.2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 x14ac:dyDescent="0.2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 x14ac:dyDescent="0.2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 x14ac:dyDescent="0.2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 x14ac:dyDescent="0.2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 x14ac:dyDescent="0.2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 x14ac:dyDescent="0.2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 x14ac:dyDescent="0.2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 x14ac:dyDescent="0.2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 x14ac:dyDescent="0.2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 x14ac:dyDescent="0.2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 x14ac:dyDescent="0.2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 x14ac:dyDescent="0.2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 x14ac:dyDescent="0.2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 x14ac:dyDescent="0.2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 x14ac:dyDescent="0.2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 x14ac:dyDescent="0.2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 x14ac:dyDescent="0.2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 x14ac:dyDescent="0.2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 x14ac:dyDescent="0.2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 x14ac:dyDescent="0.2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 x14ac:dyDescent="0.2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 x14ac:dyDescent="0.2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 x14ac:dyDescent="0.2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 x14ac:dyDescent="0.2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 x14ac:dyDescent="0.2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 x14ac:dyDescent="0.2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 x14ac:dyDescent="0.2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 x14ac:dyDescent="0.2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 x14ac:dyDescent="0.2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 x14ac:dyDescent="0.2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 x14ac:dyDescent="0.2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 x14ac:dyDescent="0.2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 x14ac:dyDescent="0.2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 x14ac:dyDescent="0.2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 x14ac:dyDescent="0.2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 x14ac:dyDescent="0.2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 x14ac:dyDescent="0.2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 x14ac:dyDescent="0.2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 x14ac:dyDescent="0.2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 x14ac:dyDescent="0.2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 x14ac:dyDescent="0.2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 x14ac:dyDescent="0.2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 x14ac:dyDescent="0.2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 x14ac:dyDescent="0.2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 x14ac:dyDescent="0.2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 x14ac:dyDescent="0.2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 x14ac:dyDescent="0.2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 x14ac:dyDescent="0.2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 x14ac:dyDescent="0.2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 x14ac:dyDescent="0.2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 x14ac:dyDescent="0.2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 x14ac:dyDescent="0.2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 x14ac:dyDescent="0.2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 x14ac:dyDescent="0.2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 x14ac:dyDescent="0.2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 x14ac:dyDescent="0.2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 x14ac:dyDescent="0.2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 x14ac:dyDescent="0.2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 x14ac:dyDescent="0.2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 x14ac:dyDescent="0.2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 x14ac:dyDescent="0.2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 x14ac:dyDescent="0.2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 x14ac:dyDescent="0.2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 x14ac:dyDescent="0.2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 x14ac:dyDescent="0.2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 x14ac:dyDescent="0.2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 x14ac:dyDescent="0.2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 x14ac:dyDescent="0.2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 x14ac:dyDescent="0.2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 x14ac:dyDescent="0.2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 x14ac:dyDescent="0.2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 x14ac:dyDescent="0.2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 x14ac:dyDescent="0.2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 x14ac:dyDescent="0.2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 x14ac:dyDescent="0.2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 x14ac:dyDescent="0.2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 x14ac:dyDescent="0.2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 x14ac:dyDescent="0.2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 x14ac:dyDescent="0.2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 x14ac:dyDescent="0.2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 x14ac:dyDescent="0.2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 x14ac:dyDescent="0.2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 x14ac:dyDescent="0.2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 x14ac:dyDescent="0.2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 x14ac:dyDescent="0.2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 x14ac:dyDescent="0.2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 x14ac:dyDescent="0.2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 x14ac:dyDescent="0.2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 x14ac:dyDescent="0.2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 x14ac:dyDescent="0.2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 x14ac:dyDescent="0.2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 x14ac:dyDescent="0.2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 x14ac:dyDescent="0.2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 x14ac:dyDescent="0.2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 x14ac:dyDescent="0.2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 x14ac:dyDescent="0.2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 x14ac:dyDescent="0.2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 x14ac:dyDescent="0.2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 x14ac:dyDescent="0.2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 x14ac:dyDescent="0.2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 x14ac:dyDescent="0.2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 x14ac:dyDescent="0.2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 x14ac:dyDescent="0.2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 x14ac:dyDescent="0.2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 x14ac:dyDescent="0.2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 x14ac:dyDescent="0.2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 x14ac:dyDescent="0.2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 x14ac:dyDescent="0.2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 x14ac:dyDescent="0.2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 x14ac:dyDescent="0.2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 x14ac:dyDescent="0.2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 x14ac:dyDescent="0.2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 x14ac:dyDescent="0.2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 x14ac:dyDescent="0.2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 x14ac:dyDescent="0.2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 x14ac:dyDescent="0.2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 x14ac:dyDescent="0.2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 x14ac:dyDescent="0.2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 x14ac:dyDescent="0.2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 x14ac:dyDescent="0.2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 x14ac:dyDescent="0.2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 x14ac:dyDescent="0.2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 x14ac:dyDescent="0.2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 x14ac:dyDescent="0.2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 x14ac:dyDescent="0.2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 x14ac:dyDescent="0.2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 x14ac:dyDescent="0.2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 x14ac:dyDescent="0.2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 x14ac:dyDescent="0.2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 x14ac:dyDescent="0.2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 x14ac:dyDescent="0.2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 x14ac:dyDescent="0.2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 x14ac:dyDescent="0.2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 x14ac:dyDescent="0.2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 x14ac:dyDescent="0.2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 x14ac:dyDescent="0.2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 x14ac:dyDescent="0.2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 x14ac:dyDescent="0.2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 x14ac:dyDescent="0.2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 x14ac:dyDescent="0.2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 x14ac:dyDescent="0.2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 x14ac:dyDescent="0.2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 x14ac:dyDescent="0.2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 x14ac:dyDescent="0.2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 x14ac:dyDescent="0.2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 x14ac:dyDescent="0.2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 x14ac:dyDescent="0.2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 x14ac:dyDescent="0.2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 x14ac:dyDescent="0.2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 x14ac:dyDescent="0.2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 x14ac:dyDescent="0.2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 x14ac:dyDescent="0.2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 x14ac:dyDescent="0.2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 x14ac:dyDescent="0.2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 x14ac:dyDescent="0.2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 x14ac:dyDescent="0.2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 x14ac:dyDescent="0.2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 x14ac:dyDescent="0.2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 x14ac:dyDescent="0.2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 x14ac:dyDescent="0.2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 x14ac:dyDescent="0.2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 x14ac:dyDescent="0.2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 x14ac:dyDescent="0.2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 x14ac:dyDescent="0.2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 x14ac:dyDescent="0.2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 x14ac:dyDescent="0.2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 x14ac:dyDescent="0.2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 x14ac:dyDescent="0.2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 x14ac:dyDescent="0.2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 x14ac:dyDescent="0.2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 x14ac:dyDescent="0.2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 x14ac:dyDescent="0.2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 x14ac:dyDescent="0.2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 x14ac:dyDescent="0.2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 x14ac:dyDescent="0.2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 x14ac:dyDescent="0.2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 x14ac:dyDescent="0.2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 x14ac:dyDescent="0.2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 x14ac:dyDescent="0.2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 x14ac:dyDescent="0.2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 x14ac:dyDescent="0.2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 x14ac:dyDescent="0.2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 x14ac:dyDescent="0.2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 x14ac:dyDescent="0.2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 x14ac:dyDescent="0.2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 x14ac:dyDescent="0.2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 x14ac:dyDescent="0.2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 x14ac:dyDescent="0.2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 x14ac:dyDescent="0.2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 x14ac:dyDescent="0.2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 x14ac:dyDescent="0.2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 x14ac:dyDescent="0.2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 x14ac:dyDescent="0.2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 x14ac:dyDescent="0.2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 x14ac:dyDescent="0.2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 x14ac:dyDescent="0.2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 x14ac:dyDescent="0.2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 x14ac:dyDescent="0.2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 x14ac:dyDescent="0.2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 x14ac:dyDescent="0.2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 x14ac:dyDescent="0.2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 x14ac:dyDescent="0.2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 x14ac:dyDescent="0.2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 x14ac:dyDescent="0.2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 x14ac:dyDescent="0.2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 x14ac:dyDescent="0.2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 x14ac:dyDescent="0.2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 x14ac:dyDescent="0.2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 x14ac:dyDescent="0.2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 x14ac:dyDescent="0.2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 x14ac:dyDescent="0.2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 x14ac:dyDescent="0.2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 x14ac:dyDescent="0.2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 x14ac:dyDescent="0.2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 x14ac:dyDescent="0.2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 x14ac:dyDescent="0.2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 x14ac:dyDescent="0.2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 x14ac:dyDescent="0.2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 x14ac:dyDescent="0.2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 x14ac:dyDescent="0.2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 x14ac:dyDescent="0.2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 x14ac:dyDescent="0.2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 x14ac:dyDescent="0.2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 x14ac:dyDescent="0.2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 x14ac:dyDescent="0.2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 x14ac:dyDescent="0.2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 x14ac:dyDescent="0.2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 x14ac:dyDescent="0.2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 x14ac:dyDescent="0.2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 x14ac:dyDescent="0.2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 x14ac:dyDescent="0.2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 x14ac:dyDescent="0.2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 x14ac:dyDescent="0.2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 x14ac:dyDescent="0.2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 x14ac:dyDescent="0.2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 x14ac:dyDescent="0.2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 x14ac:dyDescent="0.2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 x14ac:dyDescent="0.2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 x14ac:dyDescent="0.2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 x14ac:dyDescent="0.2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 x14ac:dyDescent="0.2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 x14ac:dyDescent="0.2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 x14ac:dyDescent="0.2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 x14ac:dyDescent="0.2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 x14ac:dyDescent="0.2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 x14ac:dyDescent="0.2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 x14ac:dyDescent="0.2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 x14ac:dyDescent="0.2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 x14ac:dyDescent="0.2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 x14ac:dyDescent="0.2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 x14ac:dyDescent="0.2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 x14ac:dyDescent="0.2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 x14ac:dyDescent="0.2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 x14ac:dyDescent="0.2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 x14ac:dyDescent="0.2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 x14ac:dyDescent="0.2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 x14ac:dyDescent="0.2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 x14ac:dyDescent="0.2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 x14ac:dyDescent="0.2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 x14ac:dyDescent="0.2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 x14ac:dyDescent="0.2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 x14ac:dyDescent="0.2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 x14ac:dyDescent="0.2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 x14ac:dyDescent="0.2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 x14ac:dyDescent="0.2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 x14ac:dyDescent="0.2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 x14ac:dyDescent="0.2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 x14ac:dyDescent="0.2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 x14ac:dyDescent="0.2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 x14ac:dyDescent="0.2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 x14ac:dyDescent="0.2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 x14ac:dyDescent="0.2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 x14ac:dyDescent="0.2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 x14ac:dyDescent="0.2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 x14ac:dyDescent="0.2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 x14ac:dyDescent="0.2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 x14ac:dyDescent="0.2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 x14ac:dyDescent="0.2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 x14ac:dyDescent="0.2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 x14ac:dyDescent="0.2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 x14ac:dyDescent="0.2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 x14ac:dyDescent="0.2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 x14ac:dyDescent="0.2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 x14ac:dyDescent="0.2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 x14ac:dyDescent="0.2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 x14ac:dyDescent="0.2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 x14ac:dyDescent="0.2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 x14ac:dyDescent="0.2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 x14ac:dyDescent="0.2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 x14ac:dyDescent="0.2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 x14ac:dyDescent="0.2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 x14ac:dyDescent="0.2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 x14ac:dyDescent="0.2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 x14ac:dyDescent="0.2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 x14ac:dyDescent="0.2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 x14ac:dyDescent="0.2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 x14ac:dyDescent="0.2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 x14ac:dyDescent="0.2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 x14ac:dyDescent="0.2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 x14ac:dyDescent="0.2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 x14ac:dyDescent="0.2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 x14ac:dyDescent="0.2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 x14ac:dyDescent="0.2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 x14ac:dyDescent="0.2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 x14ac:dyDescent="0.2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 x14ac:dyDescent="0.2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 x14ac:dyDescent="0.2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 x14ac:dyDescent="0.2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 x14ac:dyDescent="0.2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 x14ac:dyDescent="0.2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 x14ac:dyDescent="0.2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 x14ac:dyDescent="0.2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 x14ac:dyDescent="0.2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 x14ac:dyDescent="0.2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 x14ac:dyDescent="0.2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 x14ac:dyDescent="0.2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 x14ac:dyDescent="0.2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 x14ac:dyDescent="0.2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 x14ac:dyDescent="0.2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 x14ac:dyDescent="0.2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 x14ac:dyDescent="0.2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 x14ac:dyDescent="0.2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 x14ac:dyDescent="0.2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 x14ac:dyDescent="0.2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 x14ac:dyDescent="0.2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 x14ac:dyDescent="0.2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 x14ac:dyDescent="0.2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 x14ac:dyDescent="0.2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 x14ac:dyDescent="0.2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 x14ac:dyDescent="0.2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 x14ac:dyDescent="0.2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 x14ac:dyDescent="0.2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 x14ac:dyDescent="0.2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 x14ac:dyDescent="0.2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 x14ac:dyDescent="0.2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 x14ac:dyDescent="0.2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 x14ac:dyDescent="0.2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 x14ac:dyDescent="0.2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 x14ac:dyDescent="0.2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 x14ac:dyDescent="0.2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 x14ac:dyDescent="0.2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 x14ac:dyDescent="0.2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 x14ac:dyDescent="0.2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 x14ac:dyDescent="0.2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 x14ac:dyDescent="0.2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 x14ac:dyDescent="0.2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 x14ac:dyDescent="0.2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 x14ac:dyDescent="0.2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 x14ac:dyDescent="0.2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 x14ac:dyDescent="0.2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 x14ac:dyDescent="0.2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 x14ac:dyDescent="0.2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 x14ac:dyDescent="0.2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 x14ac:dyDescent="0.2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 x14ac:dyDescent="0.2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 x14ac:dyDescent="0.2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 x14ac:dyDescent="0.2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 x14ac:dyDescent="0.2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 x14ac:dyDescent="0.2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 x14ac:dyDescent="0.2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 x14ac:dyDescent="0.2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 x14ac:dyDescent="0.2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 x14ac:dyDescent="0.2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 x14ac:dyDescent="0.2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 x14ac:dyDescent="0.2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 x14ac:dyDescent="0.2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 x14ac:dyDescent="0.2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 x14ac:dyDescent="0.2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 x14ac:dyDescent="0.2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 x14ac:dyDescent="0.2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 x14ac:dyDescent="0.2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 x14ac:dyDescent="0.2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 x14ac:dyDescent="0.2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 x14ac:dyDescent="0.2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 x14ac:dyDescent="0.2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 x14ac:dyDescent="0.2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 x14ac:dyDescent="0.2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 x14ac:dyDescent="0.2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 x14ac:dyDescent="0.2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 x14ac:dyDescent="0.2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 x14ac:dyDescent="0.2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 x14ac:dyDescent="0.2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 x14ac:dyDescent="0.2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 x14ac:dyDescent="0.2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 x14ac:dyDescent="0.2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 x14ac:dyDescent="0.2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 x14ac:dyDescent="0.2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 x14ac:dyDescent="0.2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 x14ac:dyDescent="0.2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 x14ac:dyDescent="0.2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 x14ac:dyDescent="0.2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 x14ac:dyDescent="0.2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 x14ac:dyDescent="0.2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 x14ac:dyDescent="0.2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 x14ac:dyDescent="0.2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 x14ac:dyDescent="0.2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 x14ac:dyDescent="0.2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 x14ac:dyDescent="0.2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 x14ac:dyDescent="0.2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 x14ac:dyDescent="0.2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 x14ac:dyDescent="0.2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 x14ac:dyDescent="0.2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 x14ac:dyDescent="0.2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 x14ac:dyDescent="0.2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 x14ac:dyDescent="0.2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 x14ac:dyDescent="0.2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 x14ac:dyDescent="0.2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 x14ac:dyDescent="0.2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 x14ac:dyDescent="0.2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 x14ac:dyDescent="0.2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 x14ac:dyDescent="0.2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 x14ac:dyDescent="0.2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 x14ac:dyDescent="0.2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 x14ac:dyDescent="0.2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 x14ac:dyDescent="0.2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 x14ac:dyDescent="0.2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 x14ac:dyDescent="0.2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 x14ac:dyDescent="0.2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 x14ac:dyDescent="0.2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 x14ac:dyDescent="0.2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 x14ac:dyDescent="0.2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 x14ac:dyDescent="0.2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 x14ac:dyDescent="0.2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 x14ac:dyDescent="0.2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 x14ac:dyDescent="0.2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 x14ac:dyDescent="0.2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 x14ac:dyDescent="0.2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 x14ac:dyDescent="0.2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 x14ac:dyDescent="0.2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 x14ac:dyDescent="0.2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 x14ac:dyDescent="0.2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 x14ac:dyDescent="0.2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 x14ac:dyDescent="0.2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 x14ac:dyDescent="0.2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 x14ac:dyDescent="0.2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 x14ac:dyDescent="0.2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 x14ac:dyDescent="0.2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 x14ac:dyDescent="0.2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 x14ac:dyDescent="0.2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 x14ac:dyDescent="0.2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 x14ac:dyDescent="0.2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 x14ac:dyDescent="0.2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 x14ac:dyDescent="0.2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 x14ac:dyDescent="0.2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 x14ac:dyDescent="0.2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 x14ac:dyDescent="0.2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 x14ac:dyDescent="0.2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 x14ac:dyDescent="0.2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 x14ac:dyDescent="0.2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 x14ac:dyDescent="0.2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 x14ac:dyDescent="0.2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 x14ac:dyDescent="0.2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 x14ac:dyDescent="0.2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 x14ac:dyDescent="0.2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 x14ac:dyDescent="0.2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 x14ac:dyDescent="0.2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 x14ac:dyDescent="0.2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 x14ac:dyDescent="0.2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 x14ac:dyDescent="0.2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 x14ac:dyDescent="0.2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 x14ac:dyDescent="0.2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 x14ac:dyDescent="0.2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 x14ac:dyDescent="0.2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 x14ac:dyDescent="0.2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 x14ac:dyDescent="0.2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 x14ac:dyDescent="0.2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 x14ac:dyDescent="0.2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 x14ac:dyDescent="0.2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 x14ac:dyDescent="0.2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 x14ac:dyDescent="0.2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 x14ac:dyDescent="0.2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 x14ac:dyDescent="0.2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 x14ac:dyDescent="0.2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 x14ac:dyDescent="0.2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 x14ac:dyDescent="0.2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 x14ac:dyDescent="0.2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 x14ac:dyDescent="0.2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 x14ac:dyDescent="0.2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 x14ac:dyDescent="0.2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 x14ac:dyDescent="0.2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 x14ac:dyDescent="0.2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 x14ac:dyDescent="0.2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 x14ac:dyDescent="0.2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 x14ac:dyDescent="0.2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 x14ac:dyDescent="0.2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 x14ac:dyDescent="0.2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 x14ac:dyDescent="0.2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 x14ac:dyDescent="0.2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 x14ac:dyDescent="0.2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 x14ac:dyDescent="0.2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 x14ac:dyDescent="0.2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 x14ac:dyDescent="0.2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 x14ac:dyDescent="0.2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 x14ac:dyDescent="0.2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 x14ac:dyDescent="0.2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 x14ac:dyDescent="0.2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 x14ac:dyDescent="0.2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 x14ac:dyDescent="0.2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 x14ac:dyDescent="0.2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 x14ac:dyDescent="0.2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 x14ac:dyDescent="0.2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 x14ac:dyDescent="0.2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 x14ac:dyDescent="0.2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 x14ac:dyDescent="0.2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 x14ac:dyDescent="0.2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 x14ac:dyDescent="0.2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 x14ac:dyDescent="0.2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 x14ac:dyDescent="0.2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 x14ac:dyDescent="0.2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 x14ac:dyDescent="0.2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 x14ac:dyDescent="0.2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 x14ac:dyDescent="0.2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 x14ac:dyDescent="0.2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 x14ac:dyDescent="0.2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 x14ac:dyDescent="0.2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 x14ac:dyDescent="0.2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 x14ac:dyDescent="0.2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 x14ac:dyDescent="0.2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 x14ac:dyDescent="0.2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 x14ac:dyDescent="0.2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 x14ac:dyDescent="0.2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 x14ac:dyDescent="0.2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 x14ac:dyDescent="0.2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 x14ac:dyDescent="0.2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 x14ac:dyDescent="0.2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 x14ac:dyDescent="0.2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 x14ac:dyDescent="0.2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 x14ac:dyDescent="0.2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 x14ac:dyDescent="0.2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 x14ac:dyDescent="0.2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 x14ac:dyDescent="0.2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 x14ac:dyDescent="0.2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 x14ac:dyDescent="0.2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 x14ac:dyDescent="0.2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 x14ac:dyDescent="0.2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 x14ac:dyDescent="0.2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 x14ac:dyDescent="0.2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 x14ac:dyDescent="0.2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 x14ac:dyDescent="0.2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 x14ac:dyDescent="0.2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 x14ac:dyDescent="0.2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 x14ac:dyDescent="0.2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 x14ac:dyDescent="0.2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 x14ac:dyDescent="0.2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 x14ac:dyDescent="0.2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 x14ac:dyDescent="0.2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 x14ac:dyDescent="0.2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 x14ac:dyDescent="0.2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 x14ac:dyDescent="0.2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 x14ac:dyDescent="0.2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 x14ac:dyDescent="0.2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 x14ac:dyDescent="0.2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 x14ac:dyDescent="0.2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 x14ac:dyDescent="0.2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 x14ac:dyDescent="0.2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 x14ac:dyDescent="0.2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 x14ac:dyDescent="0.2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 x14ac:dyDescent="0.2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 x14ac:dyDescent="0.2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 x14ac:dyDescent="0.2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 x14ac:dyDescent="0.2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 x14ac:dyDescent="0.2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 x14ac:dyDescent="0.2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 x14ac:dyDescent="0.2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 x14ac:dyDescent="0.2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 x14ac:dyDescent="0.2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 x14ac:dyDescent="0.2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 x14ac:dyDescent="0.2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 x14ac:dyDescent="0.2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 x14ac:dyDescent="0.2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 x14ac:dyDescent="0.2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 x14ac:dyDescent="0.2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 x14ac:dyDescent="0.2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 x14ac:dyDescent="0.2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 x14ac:dyDescent="0.2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 x14ac:dyDescent="0.2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 x14ac:dyDescent="0.2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 x14ac:dyDescent="0.2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 x14ac:dyDescent="0.2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 x14ac:dyDescent="0.2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 x14ac:dyDescent="0.2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 x14ac:dyDescent="0.2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 x14ac:dyDescent="0.2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 x14ac:dyDescent="0.2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 x14ac:dyDescent="0.2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 x14ac:dyDescent="0.2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 x14ac:dyDescent="0.2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 x14ac:dyDescent="0.2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 x14ac:dyDescent="0.2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 x14ac:dyDescent="0.2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 x14ac:dyDescent="0.2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 x14ac:dyDescent="0.2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 x14ac:dyDescent="0.2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 x14ac:dyDescent="0.2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 x14ac:dyDescent="0.2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 x14ac:dyDescent="0.2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 x14ac:dyDescent="0.2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 x14ac:dyDescent="0.2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 x14ac:dyDescent="0.2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 x14ac:dyDescent="0.2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 x14ac:dyDescent="0.2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 x14ac:dyDescent="0.2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 x14ac:dyDescent="0.2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 x14ac:dyDescent="0.2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 x14ac:dyDescent="0.2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 x14ac:dyDescent="0.2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 x14ac:dyDescent="0.2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 x14ac:dyDescent="0.2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 x14ac:dyDescent="0.2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 x14ac:dyDescent="0.2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 x14ac:dyDescent="0.2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 x14ac:dyDescent="0.2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 x14ac:dyDescent="0.2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 x14ac:dyDescent="0.2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 x14ac:dyDescent="0.2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 x14ac:dyDescent="0.2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 x14ac:dyDescent="0.2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 x14ac:dyDescent="0.2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 x14ac:dyDescent="0.2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 x14ac:dyDescent="0.2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 x14ac:dyDescent="0.2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 x14ac:dyDescent="0.2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 x14ac:dyDescent="0.2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 x14ac:dyDescent="0.2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 x14ac:dyDescent="0.2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 x14ac:dyDescent="0.2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 x14ac:dyDescent="0.2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 x14ac:dyDescent="0.2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 x14ac:dyDescent="0.2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 x14ac:dyDescent="0.2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 x14ac:dyDescent="0.2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 x14ac:dyDescent="0.2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 x14ac:dyDescent="0.2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 x14ac:dyDescent="0.2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 x14ac:dyDescent="0.2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 x14ac:dyDescent="0.2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 x14ac:dyDescent="0.2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 x14ac:dyDescent="0.2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 x14ac:dyDescent="0.2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 x14ac:dyDescent="0.2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 x14ac:dyDescent="0.2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 x14ac:dyDescent="0.2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 x14ac:dyDescent="0.2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 x14ac:dyDescent="0.2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 x14ac:dyDescent="0.2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 x14ac:dyDescent="0.2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 x14ac:dyDescent="0.2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 x14ac:dyDescent="0.2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 x14ac:dyDescent="0.2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 x14ac:dyDescent="0.2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 x14ac:dyDescent="0.2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 x14ac:dyDescent="0.2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 x14ac:dyDescent="0.2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 x14ac:dyDescent="0.2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 x14ac:dyDescent="0.2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 x14ac:dyDescent="0.2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 x14ac:dyDescent="0.2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 x14ac:dyDescent="0.2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 x14ac:dyDescent="0.2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 x14ac:dyDescent="0.2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 x14ac:dyDescent="0.2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 x14ac:dyDescent="0.2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 x14ac:dyDescent="0.2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 x14ac:dyDescent="0.2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 x14ac:dyDescent="0.2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 x14ac:dyDescent="0.2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 x14ac:dyDescent="0.2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 x14ac:dyDescent="0.2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 x14ac:dyDescent="0.2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 x14ac:dyDescent="0.2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 x14ac:dyDescent="0.2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 x14ac:dyDescent="0.2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 x14ac:dyDescent="0.2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 x14ac:dyDescent="0.2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 x14ac:dyDescent="0.2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 x14ac:dyDescent="0.2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 x14ac:dyDescent="0.2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 x14ac:dyDescent="0.2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 x14ac:dyDescent="0.2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 x14ac:dyDescent="0.2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 x14ac:dyDescent="0.2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 x14ac:dyDescent="0.2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 x14ac:dyDescent="0.2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 x14ac:dyDescent="0.2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 x14ac:dyDescent="0.2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 x14ac:dyDescent="0.2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 x14ac:dyDescent="0.2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 x14ac:dyDescent="0.2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 x14ac:dyDescent="0.2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 x14ac:dyDescent="0.2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 x14ac:dyDescent="0.2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 x14ac:dyDescent="0.2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 x14ac:dyDescent="0.2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 x14ac:dyDescent="0.2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 x14ac:dyDescent="0.2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 x14ac:dyDescent="0.2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 x14ac:dyDescent="0.2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 x14ac:dyDescent="0.2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 x14ac:dyDescent="0.2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 x14ac:dyDescent="0.2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 x14ac:dyDescent="0.2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 x14ac:dyDescent="0.2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 x14ac:dyDescent="0.2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 x14ac:dyDescent="0.2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 x14ac:dyDescent="0.2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 x14ac:dyDescent="0.2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 x14ac:dyDescent="0.2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 x14ac:dyDescent="0.2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 x14ac:dyDescent="0.2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 x14ac:dyDescent="0.2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 x14ac:dyDescent="0.2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 x14ac:dyDescent="0.2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 x14ac:dyDescent="0.2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 x14ac:dyDescent="0.2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 x14ac:dyDescent="0.2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 x14ac:dyDescent="0.2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 x14ac:dyDescent="0.2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 x14ac:dyDescent="0.2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 x14ac:dyDescent="0.2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 x14ac:dyDescent="0.2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 x14ac:dyDescent="0.2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 x14ac:dyDescent="0.2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 x14ac:dyDescent="0.2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 x14ac:dyDescent="0.2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 x14ac:dyDescent="0.2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 x14ac:dyDescent="0.2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 x14ac:dyDescent="0.2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 x14ac:dyDescent="0.2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 x14ac:dyDescent="0.2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 x14ac:dyDescent="0.2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 x14ac:dyDescent="0.2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 x14ac:dyDescent="0.2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 x14ac:dyDescent="0.2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 x14ac:dyDescent="0.2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 x14ac:dyDescent="0.2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 x14ac:dyDescent="0.2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 x14ac:dyDescent="0.2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 x14ac:dyDescent="0.2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 x14ac:dyDescent="0.2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 x14ac:dyDescent="0.2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 x14ac:dyDescent="0.2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 x14ac:dyDescent="0.2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 x14ac:dyDescent="0.2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 x14ac:dyDescent="0.2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 x14ac:dyDescent="0.2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 x14ac:dyDescent="0.2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 x14ac:dyDescent="0.2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 x14ac:dyDescent="0.2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 x14ac:dyDescent="0.2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 x14ac:dyDescent="0.2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 x14ac:dyDescent="0.2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 x14ac:dyDescent="0.2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 x14ac:dyDescent="0.2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 x14ac:dyDescent="0.2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 x14ac:dyDescent="0.2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 x14ac:dyDescent="0.2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 x14ac:dyDescent="0.2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 x14ac:dyDescent="0.2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 x14ac:dyDescent="0.2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 x14ac:dyDescent="0.2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 x14ac:dyDescent="0.2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 x14ac:dyDescent="0.2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 x14ac:dyDescent="0.2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 x14ac:dyDescent="0.2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 x14ac:dyDescent="0.2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 x14ac:dyDescent="0.2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 x14ac:dyDescent="0.2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 x14ac:dyDescent="0.2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 x14ac:dyDescent="0.2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 x14ac:dyDescent="0.2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 x14ac:dyDescent="0.2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 x14ac:dyDescent="0.2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 x14ac:dyDescent="0.2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 x14ac:dyDescent="0.2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 x14ac:dyDescent="0.2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 x14ac:dyDescent="0.2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 x14ac:dyDescent="0.2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 x14ac:dyDescent="0.2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 x14ac:dyDescent="0.2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 x14ac:dyDescent="0.2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 x14ac:dyDescent="0.2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 x14ac:dyDescent="0.2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 x14ac:dyDescent="0.2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 x14ac:dyDescent="0.2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 x14ac:dyDescent="0.2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 x14ac:dyDescent="0.2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 x14ac:dyDescent="0.2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 x14ac:dyDescent="0.2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 x14ac:dyDescent="0.2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 x14ac:dyDescent="0.2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 x14ac:dyDescent="0.2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 x14ac:dyDescent="0.2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 x14ac:dyDescent="0.2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 x14ac:dyDescent="0.2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2021-09-13T14:32:32Z</cp:lastPrinted>
  <dcterms:created xsi:type="dcterms:W3CDTF">2016-08-08T07:38:31Z</dcterms:created>
  <dcterms:modified xsi:type="dcterms:W3CDTF">2021-09-13T14:33:04Z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